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17D37945-EE97-4051-B232-0237FB2A17B2}" xr6:coauthVersionLast="47" xr6:coauthVersionMax="47" xr10:uidLastSave="{00000000-0000-0000-0000-000000000000}"/>
  <bookViews>
    <workbookView xWindow="1200" yWindow="2415" windowWidth="27255" windowHeight="12645"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6" i="19" l="1"/>
  <c r="I44" i="19"/>
  <c r="E2" i="20"/>
  <c r="D2" i="20"/>
  <c r="P3" i="15"/>
  <c r="P4" i="15" s="1"/>
  <c r="I28" i="19" l="1"/>
  <c r="J262" i="1"/>
  <c r="K262" i="1"/>
  <c r="L262" i="1"/>
  <c r="M262" i="1"/>
  <c r="N262" i="1"/>
  <c r="O262" i="1"/>
  <c r="P262" i="1"/>
  <c r="Q262" i="1"/>
  <c r="R262" i="1"/>
  <c r="A262" i="1"/>
  <c r="B262" i="1"/>
  <c r="R161" i="1" l="1"/>
  <c r="Q161" i="1"/>
  <c r="P161" i="1"/>
  <c r="O161" i="1"/>
  <c r="N161" i="1"/>
  <c r="M161" i="1"/>
  <c r="L161" i="1"/>
  <c r="K161" i="1"/>
  <c r="J161" i="1"/>
  <c r="B161" i="1"/>
  <c r="A161" i="1"/>
  <c r="P469" i="1" l="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F119" i="8"/>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F5" i="8"/>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F102" i="8"/>
  <c r="F101" i="8"/>
  <c r="F100" i="8"/>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H691" i="15"/>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96" i="15"/>
  <c r="H692" i="15"/>
  <c r="H694" i="15"/>
  <c r="H695" i="15"/>
  <c r="H690" i="15"/>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F46" i="8"/>
  <c r="F80" i="8"/>
  <c r="F79" i="8"/>
  <c r="F66" i="8"/>
  <c r="F52" i="8"/>
  <c r="F165" i="8"/>
  <c r="F33" i="8"/>
  <c r="F9" i="8"/>
  <c r="I42" i="19"/>
  <c r="O462" i="1" s="1"/>
  <c r="I78"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M975" i="1" l="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I695" i="15"/>
  <c r="I692" i="15"/>
  <c r="I690" i="15"/>
  <c r="I691"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<sst xmlns="http://schemas.openxmlformats.org/spreadsheetml/2006/main" count="12605" uniqueCount="2674">
  <si>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</si>
  <si>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</si>
  <si>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</si>
  <si>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</si>
  <si>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</si>
  <si>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</si>
  <si>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</si>
  <si>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</si>
  <si>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</si>
  <si>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</si>
  <si>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</si>
  <si>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</si>
  <si>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</si>
  <si>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</si>
  <si>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</si>
  <si>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</si>
  <si>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</si>
  <si>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</si>
  <si>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</si>
  <si>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</si>
  <si>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</si>
  <si>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</si>
  <si>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</si>
  <si>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</si>
  <si>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</si>
  <si>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</si>
  <si>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</si>
  <si>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</si>
  <si>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</si>
  <si>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</si>
  <si>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</si>
  <si>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</si>
  <si>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</si>
  <si>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</si>
  <si>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</si>
  <si>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</si>
  <si>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</si>
  <si>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</si>
  <si>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</si>
  <si>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</si>
  <si>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</si>
  <si>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</si>
  <si>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</si>
  <si>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</si>
  <si>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</si>
  <si>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</si>
  <si>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</si>
  <si>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</si>
  <si>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</si>
  <si>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</si>
  <si>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</si>
  <si>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</si>
  <si>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</si>
  <si>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</si>
  <si>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</si>
  <si>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</si>
  <si>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</si>
  <si>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</si>
  <si>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</si>
  <si>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</si>
  <si>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</si>
  <si>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</si>
  <si>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</si>
  <si>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</si>
  <si>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</si>
  <si>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</si>
  <si>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</si>
  <si>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</si>
  <si>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</si>
  <si>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</si>
  <si>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</si>
  <si>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</si>
  <si>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</si>
  <si>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</si>
  <si>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</si>
  <si>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</si>
  <si>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</si>
  <si>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</si>
  <si>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</si>
  <si>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</si>
  <si>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</si>
  <si>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</si>
  <si>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</si>
  <si>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</si>
  <si>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</si>
  <si>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</si>
  <si>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</si>
  <si>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</si>
  <si>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</si>
  <si>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</si>
  <si>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</si>
  <si>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</si>
  <si>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</si>
  <si>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</si>
  <si>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</si>
  <si>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</si>
  <si>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</si>
  <si>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</si>
  <si>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</si>
  <si>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</si>
  <si>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</si>
  <si>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</si>
  <si>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</si>
  <si>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</si>
  <si>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</si>
  <si>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</si>
  <si>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</si>
  <si>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</si>
  <si>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</si>
  <si>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</si>
  <si>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</si>
  <si>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</si>
  <si>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</si>
  <si>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</si>
  <si>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</si>
  <si>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</si>
  <si>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</si>
  <si>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</si>
  <si>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</si>
  <si>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</si>
  <si>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</si>
  <si>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</si>
  <si>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</si>
  <si>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</si>
  <si>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</si>
  <si>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</si>
  <si>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</si>
  <si>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</si>
  <si>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</si>
  <si>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</si>
  <si>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</si>
  <si>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</si>
  <si>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</si>
  <si>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</si>
  <si>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</si>
  <si>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</si>
  <si>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</si>
  <si>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</si>
  <si>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</si>
  <si>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</si>
  <si>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</si>
  <si>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</si>
  <si>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</si>
  <si>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</si>
  <si>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</si>
  <si>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</si>
  <si>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</si>
  <si>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</si>
  <si>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</si>
  <si>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</si>
  <si>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</si>
  <si>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</si>
  <si>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</si>
  <si>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</si>
  <si>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</si>
  <si>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</si>
  <si>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</si>
  <si>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</si>
  <si>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</si>
  <si>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</si>
  <si>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</si>
  <si>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</si>
  <si>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</si>
  <si>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</si>
  <si>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</si>
  <si>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</si>
  <si>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</si>
  <si>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</si>
  <si>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</si>
  <si>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</si>
  <si>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</si>
  <si>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</si>
  <si>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</si>
  <si>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</si>
  <si>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</si>
  <si>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</si>
  <si>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</si>
  <si>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</si>
  <si>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</si>
  <si>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</si>
  <si>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</si>
  <si>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</si>
  <si>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</si>
  <si>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</si>
  <si>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</si>
  <si>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</si>
  <si>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</si>
  <si>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</si>
  <si>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</si>
  <si>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</si>
  <si>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</si>
  <si>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</si>
  <si>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</si>
  <si>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</si>
  <si>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</si>
  <si>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</si>
  <si>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</si>
  <si>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</si>
  <si>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</si>
  <si>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</si>
  <si>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</si>
  <si>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</si>
  <si>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</si>
  <si>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</si>
  <si>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</si>
  <si>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</si>
  <si>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</si>
  <si>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</si>
  <si>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</si>
  <si>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</si>
  <si>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</si>
  <si>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</si>
  <si>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</si>
  <si>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</si>
  <si>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</si>
  <si>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</si>
  <si>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</si>
  <si>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</si>
  <si>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</si>
  <si>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</si>
  <si>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</si>
  <si>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</si>
  <si>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</si>
  <si>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</si>
  <si>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</si>
  <si>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</si>
  <si>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</si>
  <si>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</si>
  <si>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</si>
  <si>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</si>
  <si>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</si>
  <si>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</si>
  <si>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</si>
  <si>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</si>
  <si>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</si>
  <si>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</si>
  <si>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</si>
  <si>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</si>
  <si>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</si>
  <si>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</si>
  <si>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</si>
  <si>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</si>
  <si>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</si>
  <si>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</si>
  <si>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</si>
  <si>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</si>
  <si>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</si>
  <si>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</si>
  <si>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</si>
  <si>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</si>
  <si>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</si>
  <si>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</si>
  <si>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</si>
  <si>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</si>
  <si>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</si>
  <si>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</si>
  <si>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</si>
  <si>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</si>
  <si>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</si>
  <si>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</si>
  <si>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</si>
  <si>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</si>
  <si>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</si>
  <si>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</si>
  <si>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</si>
  <si>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</si>
  <si>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</si>
  <si>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</si>
  <si>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</si>
  <si>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</si>
  <si>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</si>
  <si>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</si>
  <si>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</si>
  <si>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</si>
  <si>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</si>
  <si>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</si>
  <si>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</si>
  <si>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</si>
  <si>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</si>
  <si>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</si>
  <si>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</si>
  <si>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</si>
  <si>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</si>
  <si>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</si>
  <si>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</si>
  <si>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</si>
  <si>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</si>
  <si>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</si>
  <si>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</si>
  <si>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</si>
  <si>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</si>
  <si>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</si>
  <si>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</si>
  <si>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</si>
  <si>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</si>
  <si>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</si>
  <si>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</si>
  <si>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</si>
  <si>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</si>
  <si>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</si>
  <si>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</si>
  <si>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</si>
  <si>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</si>
  <si>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</si>
  <si>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</si>
  <si>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</si>
  <si>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</si>
  <si>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</si>
  <si>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</si>
  <si>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</si>
  <si>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</si>
  <si>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</si>
  <si>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</si>
  <si>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</si>
  <si>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</si>
  <si>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</si>
  <si>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</si>
  <si>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</si>
  <si>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</si>
  <si>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</si>
  <si>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</si>
  <si>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</si>
  <si>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</si>
  <si>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</si>
  <si>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</si>
  <si>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</si>
  <si>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</si>
  <si>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</si>
  <si>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</si>
  <si>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</si>
  <si>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</si>
  <si>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</si>
  <si>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</si>
  <si>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</si>
  <si>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</si>
  <si>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</si>
  <si>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</si>
  <si>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</si>
  <si>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</si>
  <si>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</si>
  <si>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</si>
  <si>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</si>
  <si>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</si>
  <si>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</si>
  <si>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</si>
  <si>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</si>
  <si>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</si>
  <si>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</si>
  <si>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</si>
  <si>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</si>
  <si>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</si>
  <si>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</si>
  <si>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</si>
  <si>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</si>
  <si>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</si>
  <si>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</si>
  <si>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</si>
  <si>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</si>
  <si>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</si>
  <si>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</si>
  <si>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</si>
  <si>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</si>
  <si>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</si>
  <si>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</si>
  <si>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</si>
  <si>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</si>
  <si>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</si>
  <si>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</si>
  <si>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</si>
  <si>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</si>
  <si>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</si>
  <si>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</si>
  <si>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</si>
  <si>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</si>
  <si>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</si>
  <si>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</si>
  <si>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</si>
  <si>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</si>
  <si>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</si>
  <si>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</si>
  <si>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</si>
  <si>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</si>
  <si>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</si>
  <si>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</si>
  <si>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</si>
  <si>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</si>
  <si>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</si>
  <si>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</si>
  <si>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</si>
  <si>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</si>
  <si>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</si>
  <si>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</si>
  <si>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</si>
  <si>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</si>
  <si>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</si>
  <si>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</si>
  <si>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</si>
  <si>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</si>
  <si>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</si>
  <si>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</si>
  <si>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</si>
  <si>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</si>
  <si>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</si>
  <si>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</si>
  <si>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</si>
  <si>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</si>
  <si>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</si>
  <si>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</si>
  <si>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</si>
  <si>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</si>
  <si>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</si>
  <si>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</si>
  <si>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</si>
  <si>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</si>
  <si>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</si>
  <si>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</si>
  <si>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</si>
  <si>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</si>
  <si>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</si>
  <si>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</si>
  <si>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</si>
  <si>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</si>
  <si>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</si>
  <si>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</si>
  <si>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</si>
  <si>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</si>
  <si>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</si>
  <si>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</si>
  <si>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</si>
  <si>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</si>
  <si>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</si>
  <si>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</si>
  <si>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</si>
  <si>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</si>
  <si>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</si>
  <si>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</si>
  <si>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</si>
  <si>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</si>
  <si>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</si>
  <si>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</si>
  <si>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</si>
  <si>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</si>
  <si>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</si>
  <si>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</si>
  <si>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</si>
  <si>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</si>
  <si>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</si>
  <si>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</si>
  <si>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</si>
  <si>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</si>
  <si>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</si>
  <si>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</si>
  <si>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</si>
  <si>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</si>
  <si>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</si>
  <si>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</si>
  <si>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</si>
  <si>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</si>
  <si>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</si>
  <si>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</si>
  <si>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</si>
  <si>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</si>
  <si>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</si>
  <si>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</si>
  <si>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</si>
  <si>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</si>
  <si>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</si>
  <si>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</si>
  <si>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</si>
  <si>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</si>
  <si>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</si>
  <si>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</si>
  <si>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</si>
  <si>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</si>
  <si>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</si>
  <si>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</si>
  <si>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</si>
  <si>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</si>
  <si>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</si>
  <si>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</si>
  <si>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</si>
  <si>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</si>
  <si>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</si>
  <si>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</si>
  <si>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</si>
  <si>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</si>
  <si>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</si>
  <si>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</si>
  <si>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</si>
  <si>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</si>
  <si>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</si>
  <si>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</si>
  <si>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</si>
  <si>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</si>
  <si>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</si>
  <si>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</si>
  <si>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</si>
  <si>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</si>
  <si>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</si>
  <si>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</si>
  <si>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</si>
  <si>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</si>
  <si>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</si>
  <si>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</si>
  <si>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</si>
  <si>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</si>
  <si>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</si>
  <si>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</si>
  <si>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</si>
  <si>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</si>
  <si>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</si>
  <si>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</si>
  <si>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</si>
  <si>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</si>
  <si>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</si>
  <si>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</si>
  <si>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</si>
  <si>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</si>
  <si>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</si>
  <si>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</si>
  <si>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</si>
  <si>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</si>
  <si>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</si>
  <si>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</si>
  <si>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</si>
  <si>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</si>
  <si>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</si>
  <si>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</si>
  <si>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</si>
  <si>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</si>
  <si>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</si>
  <si>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</si>
  <si>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</si>
  <si>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</si>
  <si>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</si>
  <si>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</si>
  <si>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</si>
  <si>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</si>
  <si>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</si>
  <si>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</si>
  <si>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</si>
  <si>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</si>
  <si>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</si>
  <si>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</si>
  <si>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</si>
  <si>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</si>
  <si>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</si>
  <si>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</si>
  <si>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</si>
  <si>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</si>
  <si>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</si>
  <si>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</si>
  <si>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</si>
  <si>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</si>
  <si>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</si>
  <si>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</si>
  <si>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</si>
  <si>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</si>
  <si>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</si>
  <si>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</si>
  <si>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</si>
  <si>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</si>
  <si>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</si>
  <si>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</si>
  <si>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</si>
  <si>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</si>
  <si>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</si>
  <si>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</si>
  <si>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</si>
  <si>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</si>
  <si>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</si>
  <si>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</si>
  <si>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</si>
  <si>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</si>
  <si>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</si>
  <si>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</si>
  <si>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</si>
  <si>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</si>
  <si>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</si>
  <si>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</si>
  <si>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</si>
  <si>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</si>
  <si>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</si>
  <si>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</si>
  <si>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</si>
  <si>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</si>
  <si>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</si>
  <si>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</si>
  <si>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</si>
  <si>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</si>
  <si>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</si>
  <si>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</si>
  <si>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</si>
  <si>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</si>
  <si>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</si>
  <si>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</si>
  <si>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</si>
  <si>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</si>
  <si>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</si>
  <si>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</si>
  <si>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</si>
  <si>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</si>
  <si>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</si>
  <si>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</si>
  <si>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</si>
  <si>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</si>
  <si>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</si>
  <si>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</si>
  <si>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</si>
  <si>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</si>
  <si>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</si>
  <si>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</si>
  <si>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</si>
  <si>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</si>
  <si>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</si>
  <si>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</si>
  <si>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</si>
  <si>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</si>
  <si>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</si>
  <si>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</si>
  <si>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</si>
  <si>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</si>
  <si>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</si>
  <si>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</si>
  <si>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</si>
  <si>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</si>
  <si>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</si>
  <si>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</si>
  <si>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</si>
  <si>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</si>
  <si>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</si>
  <si>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</si>
  <si>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</si>
  <si>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</si>
  <si>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</si>
  <si>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</si>
  <si>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</si>
  <si>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</si>
  <si>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</si>
  <si>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</si>
  <si>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</si>
  <si>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</si>
  <si>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</si>
  <si>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</si>
  <si>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</si>
  <si>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</si>
  <si>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</si>
  <si>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</si>
  <si>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</si>
  <si>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</si>
  <si>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</si>
  <si>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</si>
  <si>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</si>
  <si>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</si>
  <si>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</si>
  <si>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</si>
  <si>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</si>
  <si>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</si>
  <si>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</si>
  <si>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</si>
  <si>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</si>
  <si>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</si>
  <si>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</si>
  <si>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</si>
  <si>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</si>
  <si>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</si>
  <si>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</si>
  <si>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</si>
  <si>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</si>
  <si>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</si>
  <si>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</si>
  <si>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</si>
  <si>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</si>
  <si>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</si>
  <si>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</si>
  <si>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</si>
  <si>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</si>
  <si>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</si>
  <si>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</si>
  <si>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</si>
  <si>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</si>
  <si>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</si>
  <si>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</si>
  <si>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</si>
  <si>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</si>
  <si>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</si>
  <si>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</si>
  <si>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</si>
  <si>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</si>
  <si>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</si>
  <si>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</si>
  <si>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</si>
  <si>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</si>
  <si>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</si>
  <si>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</si>
  <si>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</si>
  <si>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</si>
  <si>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</si>
  <si>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</si>
  <si>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</si>
  <si>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</si>
  <si>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</si>
  <si>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</si>
  <si>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</si>
  <si>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</si>
  <si>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</si>
  <si>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</si>
  <si>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</si>
  <si>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</si>
  <si>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</si>
  <si>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</si>
  <si>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</si>
  <si>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</si>
  <si>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</si>
  <si>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</si>
  <si>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</si>
  <si>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</si>
  <si>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</si>
  <si>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</si>
  <si>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</si>
  <si>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</si>
  <si>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</si>
  <si>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</si>
  <si>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</si>
  <si>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</si>
  <si>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</si>
  <si>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</si>
  <si>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</si>
  <si>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</si>
  <si>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</si>
  <si>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</si>
  <si>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</si>
  <si>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</si>
  <si>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</si>
  <si>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</si>
  <si>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</si>
  <si>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</si>
  <si>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</si>
  <si>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</si>
  <si>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</si>
  <si>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</si>
  <si>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</si>
  <si>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</si>
  <si>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</si>
  <si>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</si>
  <si>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</si>
  <si>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</si>
  <si>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</si>
  <si>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</si>
  <si>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</si>
  <si>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</si>
  <si>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</si>
  <si>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</si>
  <si>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</si>
  <si>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</si>
  <si>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</si>
  <si>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</si>
  <si>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</si>
  <si>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</si>
  <si>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</si>
  <si>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</si>
  <si>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</si>
  <si>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</si>
  <si>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</si>
  <si>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</si>
  <si>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</si>
  <si>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</si>
  <si>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</si>
  <si>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</si>
  <si>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</si>
  <si>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</si>
  <si>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</si>
  <si>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</si>
  <si>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</si>
  <si>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</si>
  <si>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</si>
  <si>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</si>
  <si>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</si>
  <si>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</si>
  <si>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</si>
  <si>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</si>
  <si>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</si>
  <si>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</si>
  <si>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</si>
  <si>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</si>
  <si>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</si>
  <si>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</si>
  <si>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</si>
  <si>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</si>
  <si>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</si>
  <si>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</si>
  <si>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</si>
  <si>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</si>
  <si>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</si>
  <si>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</si>
  <si>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</si>
  <si>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</si>
  <si>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</si>
  <si>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</si>
  <si>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</si>
  <si>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</si>
  <si>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</si>
  <si>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</si>
  <si>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</si>
  <si>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</si>
  <si>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</si>
  <si>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</si>
  <si>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</si>
  <si>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</si>
  <si>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</si>
  <si>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</si>
  <si>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</si>
  <si>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</si>
  <si>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</si>
  <si>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</si>
  <si>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</si>
  <si>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</si>
  <si>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</si>
  <si>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</si>
  <si>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</si>
  <si>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</si>
  <si>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</si>
  <si>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</si>
  <si>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</si>
  <si>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</si>
  <si>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</si>
  <si>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</si>
  <si>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</si>
  <si>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</si>
  <si>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</si>
  <si>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</si>
  <si>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</si>
  <si>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</si>
  <si>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</si>
  <si>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</si>
  <si>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</si>
  <si>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</si>
  <si>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</si>
  <si>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</si>
  <si>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</si>
  <si>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</si>
  <si>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</si>
  <si>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</si>
  <si>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</si>
  <si>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</si>
  <si>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</si>
  <si>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</si>
  <si>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</si>
  <si>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</si>
  <si>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</si>
  <si>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</si>
  <si>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</si>
  <si>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</si>
  <si>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</si>
  <si>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</si>
  <si>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</si>
  <si>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</si>
  <si>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</si>
  <si>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</si>
  <si>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</si>
  <si>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</si>
  <si>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</si>
  <si>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</si>
  <si>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</si>
  <si>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</si>
  <si>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</si>
  <si>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</si>
  <si>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</si>
  <si>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</si>
  <si>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</si>
  <si>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</si>
  <si>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</si>
  <si>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</si>
  <si>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</si>
  <si>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</si>
  <si>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</si>
  <si>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</si>
  <si>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</si>
  <si>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</si>
  <si>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</si>
  <si>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</si>
  <si>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</si>
  <si>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</si>
  <si>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</si>
  <si>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</si>
  <si>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</si>
  <si>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</si>
  <si>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</si>
  <si>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</si>
  <si>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</si>
  <si>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</si>
  <si>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</si>
  <si>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</si>
  <si>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</si>
  <si>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</si>
  <si>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</si>
  <si>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</si>
  <si>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</si>
  <si>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</si>
  <si>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</si>
  <si>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</si>
  <si>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</si>
  <si>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</si>
  <si>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</si>
  <si>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</si>
  <si>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</si>
  <si>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</si>
  <si>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</si>
  <si>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</si>
  <si>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</si>
  <si>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</si>
  <si>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</si>
  <si>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</si>
  <si>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</si>
  <si>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</si>
  <si>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</si>
  <si>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</si>
  <si>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</si>
  <si>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</si>
  <si>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</si>
  <si>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</si>
  <si>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</si>
  <si>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</si>
  <si>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</si>
  <si>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</si>
  <si>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</si>
  <si>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</si>
  <si>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</si>
  <si>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</si>
  <si>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</si>
  <si>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</si>
  <si>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</si>
  <si>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</si>
  <si>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</si>
  <si>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</si>
  <si>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</si>
  <si>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</si>
  <si>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</si>
  <si>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</si>
  <si>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</si>
  <si>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</si>
  <si>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</si>
  <si>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</si>
  <si>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</si>
  <si>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</si>
  <si>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</si>
  <si>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</si>
  <si>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</si>
  <si>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</si>
  <si>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</si>
  <si>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</si>
  <si>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</si>
  <si>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</si>
  <si>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</si>
  <si>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</si>
  <si>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</si>
  <si>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</si>
  <si>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</si>
  <si>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</si>
  <si>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</si>
  <si>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</si>
  <si>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</si>
  <si>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</si>
  <si>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</si>
  <si>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</si>
  <si>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</si>
  <si>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</si>
  <si>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</si>
  <si>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</si>
  <si>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</si>
  <si>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</si>
  <si>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</si>
  <si>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</si>
  <si>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</si>
  <si>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</si>
  <si>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</si>
  <si>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</si>
  <si>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</si>
  <si>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</si>
  <si>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</si>
  <si>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</si>
  <si>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</si>
  <si>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</si>
  <si>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</si>
  <si>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</si>
  <si>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</si>
  <si>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</si>
  <si>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</si>
  <si>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</si>
  <si>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</si>
  <si>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</si>
  <si>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</si>
  <si>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</si>
  <si>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</si>
  <si>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</si>
  <si>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</si>
  <si>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</si>
  <si>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</si>
  <si>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</si>
  <si>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</si>
  <si>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</si>
  <si>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</si>
  <si>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</si>
  <si>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</si>
  <si>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</si>
  <si>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</si>
  <si>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</si>
  <si>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</si>
  <si>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</si>
  <si>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</si>
  <si>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</si>
  <si>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</si>
  <si>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</si>
  <si>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</si>
  <si>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</si>
  <si>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</si>
  <si>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</si>
  <si>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</si>
  <si>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</si>
  <si>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</si>
  <si>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</si>
  <si>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</si>
  <si>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</si>
  <si>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</si>
  <si>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</si>
  <si>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</si>
  <si>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</si>
  <si>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</si>
  <si>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</si>
  <si>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</si>
  <si>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</si>
  <si>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</si>
  <si>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</si>
  <si>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</si>
  <si>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</si>
  <si>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</si>
  <si>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</si>
  <si>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</si>
  <si>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</si>
  <si>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</si>
  <si>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</si>
  <si>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</si>
  <si>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</si>
  <si>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</si>
  <si>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</si>
  <si>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</si>
  <si>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</si>
  <si>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</si>
  <si>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</si>
  <si>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</si>
  <si>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</si>
  <si>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</si>
  <si>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</si>
  <si>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</si>
  <si>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</si>
  <si>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</si>
  <si>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</si>
  <si>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</si>
  <si>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</si>
  <si>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</si>
  <si>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</si>
  <si>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</si>
  <si>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</si>
  <si>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</si>
  <si>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</si>
  <si>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</si>
  <si>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</si>
  <si>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</si>
  <si>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</si>
  <si>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</si>
  <si>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</si>
  <si>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</si>
  <si>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</si>
  <si>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</si>
  <si>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</si>
  <si>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</si>
  <si>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</si>
  <si>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</si>
  <si>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</si>
  <si>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</si>
  <si>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</si>
  <si>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</si>
  <si>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</si>
  <si>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</si>
  <si>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</si>
  <si>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</si>
  <si>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</si>
  <si>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</si>
  <si>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</si>
  <si>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</si>
  <si>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</si>
  <si>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</si>
  <si>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</si>
  <si>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</si>
  <si>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</si>
  <si>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</si>
  <si>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</si>
  <si>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</si>
  <si>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</si>
  <si>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</si>
  <si>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</si>
  <si>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</si>
  <si>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</si>
  <si>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</si>
  <si>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</si>
  <si>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</si>
  <si>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</si>
  <si>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</si>
  <si>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</si>
  <si>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</si>
  <si>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</si>
  <si>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</si>
  <si>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</si>
  <si>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</si>
  <si>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</si>
  <si>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</si>
  <si>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</si>
  <si>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</si>
  <si>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</si>
  <si>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</si>
  <si>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</si>
  <si>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</si>
  <si>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</si>
  <si>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</si>
  <si>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</si>
  <si>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</si>
  <si>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</si>
  <si>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</si>
  <si>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</si>
  <si>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</si>
  <si>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</si>
  <si>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</si>
  <si>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</si>
  <si>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</si>
  <si>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</si>
  <si>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</si>
  <si>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</si>
  <si>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</si>
  <si>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</si>
  <si>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</si>
  <si>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</si>
  <si>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</si>
  <si>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</si>
  <si>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</si>
  <si>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</si>
  <si>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</si>
  <si>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</si>
  <si>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</si>
  <si>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</si>
  <si>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</si>
  <si>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</si>
  <si>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</si>
  <si>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</si>
  <si>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</si>
  <si>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</si>
  <si>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</si>
  <si>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</si>
  <si>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</si>
  <si>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</si>
  <si>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</si>
  <si>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</si>
  <si>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</si>
  <si>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</si>
  <si>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</si>
  <si>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</si>
  <si>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</si>
  <si>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</si>
  <si>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</si>
  <si>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</si>
  <si>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</si>
  <si>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</si>
  <si>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</si>
  <si>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</si>
  <si>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</si>
  <si>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</si>
  <si>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</si>
  <si>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</si>
  <si>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</si>
  <si>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</si>
  <si>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</si>
  <si>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</si>
  <si>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</si>
  <si>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</si>
  <si>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</si>
  <si>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</si>
  <si>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</si>
  <si>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</si>
  <si>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</si>
  <si>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</si>
  <si>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</si>
  <si>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</si>
  <si>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</si>
  <si>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</si>
  <si>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</si>
  <si>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</si>
  <si>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</si>
  <si>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</si>
  <si>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</si>
  <si>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</si>
  <si>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</si>
  <si>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</si>
  <si>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</si>
  <si>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</si>
  <si>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</si>
  <si>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</si>
  <si>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</si>
  <si>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</si>
  <si>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</si>
  <si>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</si>
  <si>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</si>
  <si>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</si>
  <si>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</si>
  <si>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</si>
  <si>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</si>
  <si>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</si>
  <si>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</si>
  <si>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</si>
  <si>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</si>
  <si>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</si>
  <si>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</si>
  <si>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</si>
  <si>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</si>
  <si>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</si>
  <si>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</si>
  <si>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</si>
  <si>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</si>
  <si>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</si>
  <si>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</si>
  <si>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</si>
  <si>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</si>
  <si>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</si>
  <si>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</si>
  <si>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</si>
  <si>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</si>
  <si>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</si>
  <si>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</si>
  <si>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</si>
  <si>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</si>
  <si>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</si>
  <si>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</si>
  <si>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</si>
  <si>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</si>
  <si>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</si>
  <si>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</si>
  <si>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</si>
  <si>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</si>
  <si>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</si>
  <si>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</si>
  <si>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</si>
  <si>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</si>
  <si>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</si>
  <si>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</si>
  <si>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</si>
  <si>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</si>
  <si>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</si>
  <si>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</si>
  <si>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</si>
  <si>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</si>
  <si>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</si>
  <si>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</si>
  <si>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</si>
  <si>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</si>
  <si>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</si>
  <si>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</si>
  <si>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</si>
  <si>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</si>
  <si>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</si>
  <si>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</si>
  <si>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</si>
  <si>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</si>
  <si>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</si>
  <si>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</si>
  <si>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</si>
  <si>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</si>
  <si>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</si>
  <si>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</si>
  <si>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</si>
  <si>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</si>
  <si>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</si>
  <si>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</si>
  <si>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</si>
  <si>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</si>
  <si>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</si>
  <si>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</si>
  <si>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</si>
  <si>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</si>
  <si>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</si>
  <si>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</si>
  <si>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</si>
  <si>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</si>
  <si>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</si>
  <si>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</si>
  <si>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</si>
  <si>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</si>
  <si>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</si>
  <si>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</si>
  <si>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</si>
  <si>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</si>
  <si>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</si>
  <si>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</si>
  <si>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</si>
  <si>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</si>
  <si>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</si>
  <si>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</si>
  <si>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</si>
  <si>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</si>
  <si>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</si>
  <si>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</si>
  <si>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</si>
  <si>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</si>
  <si>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</si>
  <si>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</si>
  <si>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</si>
  <si>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</si>
  <si>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</si>
  <si>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</si>
  <si>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</si>
  <si>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</si>
  <si>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</si>
  <si>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</si>
  <si>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</si>
  <si>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</si>
  <si>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</si>
  <si>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</si>
  <si>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</si>
  <si>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</si>
  <si>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</si>
  <si>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</si>
  <si>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</si>
  <si>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</si>
  <si>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</si>
  <si>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</si>
  <si>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</si>
  <si>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</si>
  <si>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</si>
  <si>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</si>
  <si>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</si>
  <si>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</si>
  <si>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</si>
  <si>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</si>
  <si>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</si>
  <si>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</si>
  <si>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</si>
  <si>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</si>
  <si>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</si>
  <si>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</si>
  <si>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</si>
  <si>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</si>
  <si>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</si>
  <si>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</si>
  <si>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</si>
  <si>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</si>
  <si>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</si>
  <si>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</si>
  <si>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</si>
  <si>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</si>
  <si>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</si>
  <si>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</si>
  <si>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</si>
  <si>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</si>
  <si>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</si>
  <si>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</si>
  <si>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</si>
  <si>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</si>
  <si>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</si>
  <si>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</si>
  <si>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</si>
  <si>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</si>
  <si>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</si>
  <si>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</si>
  <si>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</si>
  <si>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</si>
  <si>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</si>
  <si>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</si>
  <si>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</si>
  <si>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</si>
  <si>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</si>
  <si>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</si>
  <si>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</si>
  <si>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</si>
  <si>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</si>
  <si>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</si>
  <si>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</si>
  <si>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</si>
  <si>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</si>
  <si>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</si>
  <si>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</si>
  <si>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</si>
  <si>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</si>
  <si>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</si>
  <si>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</si>
  <si>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</si>
  <si>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</si>
  <si>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</si>
  <si>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</si>
  <si>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</si>
  <si>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</si>
  <si>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</si>
  <si>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</si>
  <si>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</si>
  <si>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</si>
  <si>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</si>
  <si>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</si>
  <si>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</si>
  <si>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</si>
  <si>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</si>
  <si>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</si>
  <si>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</si>
  <si>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</si>
  <si>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</si>
  <si>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</si>
  <si>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</si>
  <si>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</si>
  <si>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</si>
  <si>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</si>
  <si>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</si>
  <si>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</si>
  <si>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</si>
  <si>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</si>
  <si>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</si>
  <si>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</si>
  <si>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</si>
  <si>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</si>
  <si>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</si>
  <si>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</si>
  <si>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</si>
  <si>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</si>
  <si>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</si>
  <si>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</si>
  <si>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</si>
  <si>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</si>
  <si>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</si>
  <si>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</si>
  <si>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</si>
  <si>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</si>
  <si>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</si>
  <si>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</si>
  <si>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</si>
  <si>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</si>
  <si>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</si>
  <si>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</si>
  <si>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</si>
  <si>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</si>
  <si>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</si>
  <si>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</si>
  <si>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</si>
  <si>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</si>
  <si>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</si>
  <si>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</si>
  <si>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</si>
  <si>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</si>
  <si>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</si>
  <si>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</si>
  <si>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</si>
  <si>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</si>
  <si>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</si>
  <si>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</si>
  <si>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</si>
  <si>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</si>
  <si>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</si>
  <si>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</si>
  <si>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</si>
  <si>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</si>
  <si>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</si>
  <si>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</si>
  <si>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</si>
  <si>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</si>
  <si>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</si>
  <si>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</si>
  <si>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</si>
  <si>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</si>
  <si>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</si>
  <si>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</si>
  <si>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</si>
  <si>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</si>
  <si>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</si>
  <si>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</si>
  <si>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</si>
  <si>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</si>
  <si>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</si>
  <si>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</si>
  <si>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</si>
  <si>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</si>
  <si>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</si>
  <si>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</si>
  <si>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</si>
  <si>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</si>
  <si>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</si>
  <si>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</si>
  <si>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</si>
  <si>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</si>
  <si>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</si>
  <si>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</si>
  <si>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</si>
  <si>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</si>
  <si>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</si>
  <si>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</si>
  <si>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</si>
  <si>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</si>
  <si>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</si>
  <si>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</si>
  <si>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</si>
  <si>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</si>
  <si>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</si>
  <si>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</si>
  <si>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</si>
  <si>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</si>
  <si>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</si>
  <si>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</si>
  <si>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</si>
  <si>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</si>
  <si>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</si>
  <si>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</si>
  <si>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</si>
  <si>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</si>
  <si>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</si>
  <si>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</si>
  <si>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</si>
  <si>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</si>
  <si>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</si>
  <si>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</si>
  <si>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</si>
  <si>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</si>
  <si>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</si>
  <si>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</si>
  <si>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</si>
  <si>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</si>
  <si>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</si>
  <si>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</si>
  <si>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</si>
  <si>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</si>
  <si>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</si>
  <si>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</si>
  <si>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</si>
  <si>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</si>
  <si>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</si>
  <si>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</si>
  <si>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</si>
  <si>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</si>
  <si>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</si>
  <si>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</si>
  <si>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</si>
  <si>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</si>
  <si>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</si>
  <si>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</si>
  <si>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</si>
  <si>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</si>
  <si>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</si>
  <si>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</si>
  <si>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</si>
  <si>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</si>
  <si>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</si>
  <si>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</si>
  <si>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</si>
  <si>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</si>
  <si>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</si>
  <si>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</si>
  <si>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</si>
  <si>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</si>
  <si>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</si>
  <si>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</si>
  <si>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</si>
  <si>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</si>
  <si>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</si>
  <si>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</si>
  <si>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</si>
  <si>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</si>
  <si>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</si>
  <si>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</si>
  <si>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</si>
  <si>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</si>
  <si>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</si>
  <si>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</si>
  <si>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</si>
  <si>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</si>
  <si>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</si>
  <si>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</si>
  <si>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</si>
  <si>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</si>
  <si>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</si>
  <si>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</si>
  <si>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</si>
  <si>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</si>
  <si>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</si>
  <si>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</si>
  <si>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</si>
  <si>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</si>
  <si>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</si>
  <si>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</si>
  <si>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</si>
  <si>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</si>
  <si>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</si>
  <si>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</si>
  <si>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</si>
  <si>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</si>
  <si>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</si>
  <si>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</si>
  <si>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</si>
  <si>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</si>
  <si>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</si>
  <si>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</si>
  <si>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</si>
  <si>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</si>
  <si>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</si>
  <si>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</si>
  <si>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</si>
  <si>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</si>
  <si>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</si>
  <si>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</si>
  <si>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</si>
  <si>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</si>
  <si>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</si>
  <si>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</si>
  <si>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</si>
  <si>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</si>
  <si>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</si>
  <si>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</si>
  <si>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</si>
  <si>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</si>
  <si>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</si>
  <si>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</si>
  <si>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</si>
  <si>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</si>
  <si>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</si>
  <si>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</si>
  <si>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</si>
  <si>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</si>
  <si>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</si>
  <si>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</si>
  <si>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</si>
  <si>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</si>
  <si>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</si>
  <si>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</si>
  <si>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</si>
  <si>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</si>
  <si>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</si>
  <si>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</si>
  <si>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</si>
  <si>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</si>
  <si>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</si>
  <si>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</si>
  <si>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</si>
  <si>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</si>
  <si>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</si>
  <si>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</si>
  <si>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</si>
  <si>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</si>
  <si>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</si>
  <si>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</si>
  <si>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</si>
  <si>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</si>
  <si>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</si>
  <si>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</si>
  <si>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</si>
  <si>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</si>
  <si>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</si>
  <si>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</si>
  <si>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</si>
  <si>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</si>
  <si>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</si>
  <si>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</si>
  <si>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</si>
  <si>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</si>
  <si>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</si>
  <si>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</si>
  <si>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</si>
  <si>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</si>
  <si>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</si>
  <si>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</si>
  <si>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</si>
  <si>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</si>
  <si>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</si>
  <si>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</si>
  <si>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</si>
  <si>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</si>
  <si>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</si>
  <si>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</si>
  <si>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</si>
  <si>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</si>
  <si>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</si>
  <si>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</si>
  <si>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</si>
  <si>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</si>
  <si>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</si>
  <si>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</si>
  <si>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</si>
  <si>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</si>
  <si>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</si>
  <si>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</si>
  <si>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</si>
  <si>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</si>
  <si>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</si>
  <si>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</si>
  <si>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</si>
  <si>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</si>
  <si>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</si>
  <si>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</si>
  <si>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</si>
  <si>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</si>
  <si>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</si>
  <si>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</si>
  <si>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</si>
  <si>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</si>
  <si>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</si>
  <si>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</si>
  <si>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</si>
  <si>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</si>
  <si>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</si>
  <si>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</si>
  <si>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</si>
  <si>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</si>
  <si>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</si>
  <si>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</si>
  <si>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</si>
  <si>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</si>
  <si>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</si>
  <si>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</si>
  <si>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</si>
  <si>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</si>
  <si>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</si>
  <si>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</si>
  <si>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</si>
  <si>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</si>
  <si>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</si>
  <si>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</si>
  <si>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</si>
  <si>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</si>
  <si>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</si>
  <si>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</si>
  <si>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</si>
  <si>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</si>
  <si>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</si>
  <si>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</si>
  <si>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</si>
  <si>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</si>
  <si>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</si>
  <si>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</si>
  <si>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</si>
  <si>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</si>
  <si>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</si>
  <si>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</si>
  <si>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</si>
  <si>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</si>
  <si>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</si>
  <si>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</si>
  <si>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</si>
  <si>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</si>
  <si>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</si>
  <si>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</si>
  <si>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</si>
  <si>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</si>
  <si>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</si>
  <si>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</si>
  <si>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</si>
  <si>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</si>
  <si>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</si>
  <si>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</si>
  <si>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</si>
  <si>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</si>
  <si>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</si>
  <si>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</si>
  <si>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</si>
  <si>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</si>
  <si>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</si>
  <si>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</si>
  <si>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</si>
  <si>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</si>
  <si>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</si>
  <si>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</si>
  <si>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</si>
  <si>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</si>
  <si>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</si>
  <si>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</si>
  <si>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</si>
  <si>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</si>
  <si>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</si>
  <si>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</si>
  <si>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</si>
  <si>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</si>
  <si>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</si>
  <si>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</si>
  <si>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</si>
  <si>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</si>
  <si>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</si>
  <si>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</si>
  <si>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</si>
  <si>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</si>
  <si>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</si>
  <si>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</si>
  <si>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</si>
  <si>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</si>
  <si>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</si>
  <si>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</si>
  <si>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</si>
  <si>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</si>
  <si>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</si>
  <si>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</si>
  <si>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</si>
  <si>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</si>
  <si>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</si>
  <si>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</si>
  <si>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</si>
  <si>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</si>
  <si>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</si>
  <si>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</si>
  <si>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</si>
  <si>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</si>
  <si>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</si>
  <si>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</si>
  <si>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</si>
  <si>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</si>
  <si>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</si>
  <si>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</si>
  <si>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</si>
  <si>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</si>
  <si>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</si>
  <si>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</si>
  <si>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</si>
  <si>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</si>
  <si>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</si>
  <si>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</si>
  <si>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</si>
  <si>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</si>
  <si>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</si>
  <si>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</si>
  <si>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</si>
  <si>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</si>
  <si>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</si>
  <si>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</si>
  <si>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</si>
  <si>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</si>
  <si>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</si>
  <si>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</si>
  <si>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</si>
  <si>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</si>
  <si>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</si>
  <si>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</si>
  <si>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</si>
  <si>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</si>
  <si>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</si>
  <si>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</si>
  <si>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</si>
  <si>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</si>
  <si>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</si>
  <si>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</si>
  <si>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</si>
  <si>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</si>
  <si>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</si>
  <si>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</si>
  <si>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</si>
  <si>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</si>
  <si>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</si>
  <si>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</si>
  <si>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</si>
  <si>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</si>
  <si>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</si>
  <si>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</si>
  <si>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</si>
  <si>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</si>
  <si>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</si>
  <si>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</si>
  <si>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</si>
  <si>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</si>
  <si>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</si>
  <si>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</si>
  <si>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</si>
  <si>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</si>
  <si>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</si>
  <si>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</si>
  <si>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</si>
  <si>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</si>
  <si>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</si>
  <si>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</si>
  <si>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</si>
  <si>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</si>
  <si>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</si>
  <si>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</si>
  <si>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</si>
  <si>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</si>
  <si>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</si>
  <si>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</si>
  <si>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</si>
  <si>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</si>
  <si>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</si>
  <si>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</si>
  <si>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</si>
  <si>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</si>
  <si>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</si>
  <si>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</si>
  <si>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</si>
  <si>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</si>
  <si>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</si>
  <si>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</si>
  <si>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</si>
  <si>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</si>
  <si>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</si>
  <si>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</si>
  <si>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</si>
  <si>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</si>
  <si>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</si>
  <si>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</si>
  <si>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</si>
  <si>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</si>
  <si>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</si>
  <si>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</si>
  <si>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</si>
  <si>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</si>
  <si>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</si>
  <si>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</si>
  <si>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</si>
  <si>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</si>
  <si>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</si>
  <si>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</si>
  <si>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</si>
  <si>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</si>
  <si>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</si>
  <si>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</si>
  <si>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</si>
  <si>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</si>
  <si>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</si>
  <si>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</si>
  <si>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</si>
  <si>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</si>
  <si>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</si>
  <si>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</si>
  <si>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</si>
  <si>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</si>
  <si>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</si>
  <si>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</si>
  <si>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</si>
  <si>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</si>
  <si>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</si>
  <si>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</si>
  <si>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</si>
  <si>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</si>
  <si>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</si>
  <si>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</si>
  <si>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</si>
  <si>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</si>
  <si>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</si>
  <si>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</si>
  <si>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</si>
  <si>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</si>
  <si>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</si>
  <si>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</si>
  <si>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</si>
  <si>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</si>
  <si>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</si>
  <si>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</si>
  <si>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</si>
  <si>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</si>
  <si>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</si>
  <si>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</si>
  <si>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</si>
  <si>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</si>
  <si>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</si>
  <si>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</si>
  <si>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</si>
  <si>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</si>
  <si>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</si>
  <si>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</si>
  <si>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</si>
  <si>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</si>
  <si>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</si>
  <si>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</si>
  <si>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</si>
  <si>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</si>
  <si>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</si>
  <si>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</si>
  <si>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</si>
  <si>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</si>
  <si>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</si>
  <si>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</si>
  <si>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</si>
  <si>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</si>
  <si>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</si>
  <si>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</si>
  <si>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</si>
  <si>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</si>
  <si>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</si>
  <si>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</si>
  <si>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</si>
  <si>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</si>
  <si>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</si>
  <si>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</si>
  <si>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</si>
  <si>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</si>
  <si>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</si>
  <si>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</si>
  <si>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</si>
  <si>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</si>
  <si>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</si>
  <si>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</si>
  <si>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</si>
  <si>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</si>
  <si>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</si>
  <si>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</si>
  <si>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</si>
  <si>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</si>
  <si>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</si>
  <si>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</si>
  <si>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</si>
  <si>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</si>
  <si>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</si>
  <si>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</si>
  <si>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</si>
  <si>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</si>
  <si>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</si>
  <si>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</si>
  <si>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</si>
  <si>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</si>
  <si>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</si>
  <si>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</si>
  <si>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</si>
  <si>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</si>
  <si>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</si>
  <si>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</si>
  <si>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</si>
  <si>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</si>
  <si>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</si>
  <si>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</si>
  <si>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</si>
  <si>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</si>
  <si>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</si>
  <si>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</si>
  <si>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</si>
  <si>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</si>
  <si>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</si>
  <si>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</si>
  <si>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</si>
  <si>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</si>
  <si>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</si>
  <si>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</si>
  <si>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</si>
  <si>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</si>
  <si>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</si>
  <si>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</si>
  <si>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</si>
  <si>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</si>
  <si>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</si>
  <si>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</si>
  <si>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</si>
  <si>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</si>
  <si>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</si>
  <si>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</si>
  <si>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</si>
  <si>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</si>
  <si>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</si>
  <si>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</si>
  <si>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</si>
  <si>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</si>
  <si>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</si>
  <si>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</si>
  <si>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</si>
  <si>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</si>
  <si>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</si>
  <si>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</si>
  <si>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</si>
  <si>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</si>
  <si>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</si>
  <si>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</si>
  <si>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</si>
  <si>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</si>
  <si>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</si>
  <si>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</si>
  <si>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</si>
  <si>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</si>
  <si>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</si>
  <si>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</si>
  <si>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</si>
  <si>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</si>
  <si>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</si>
  <si>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</si>
  <si>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</si>
  <si>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</si>
  <si>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</si>
  <si>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</si>
  <si>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</si>
  <si>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</si>
  <si>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</si>
  <si>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</si>
  <si>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</si>
  <si>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</si>
  <si>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</si>
  <si>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</si>
  <si>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</si>
  <si>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</si>
  <si>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</si>
  <si>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</si>
  <si>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</si>
  <si>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</si>
  <si>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</si>
  <si>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</si>
  <si>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</si>
  <si>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</si>
  <si>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</si>
  <si>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</si>
  <si>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</si>
  <si>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</si>
  <si>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</si>
  <si>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</si>
  <si>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</si>
  <si>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</si>
  <si>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</si>
  <si>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</si>
  <si>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</si>
  <si>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</si>
  <si>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</si>
  <si>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</si>
  <si>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</si>
  <si>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</si>
  <si>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</si>
  <si>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</si>
  <si>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</si>
  <si>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</si>
  <si>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</si>
  <si>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</si>
  <si>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</si>
  <si>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</si>
  <si>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</si>
  <si>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</si>
  <si>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</si>
  <si>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</si>
  <si>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</si>
  <si>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</si>
  <si>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</si>
  <si>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</si>
  <si>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</si>
  <si>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</si>
  <si>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</si>
  <si>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</si>
  <si>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</si>
  <si>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</si>
  <si>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</si>
  <si>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</si>
  <si>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</si>
  <si>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</si>
  <si>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</si>
  <si>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</si>
  <si>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</si>
  <si>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</si>
  <si>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</si>
  <si>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</si>
  <si>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</si>
  <si>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</si>
  <si>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</si>
  <si>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</si>
  <si>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</si>
  <si>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</si>
  <si>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</si>
  <si>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</si>
  <si>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</si>
  <si>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</si>
  <si>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</si>
  <si>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</si>
  <si>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</si>
  <si>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</si>
  <si>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</si>
  <si>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</si>
  <si>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</si>
  <si>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</si>
  <si>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</si>
  <si>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</si>
  <si>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</si>
  <si>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</si>
  <si>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</si>
  <si>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</si>
  <si>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</si>
  <si>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</si>
  <si>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</si>
  <si>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</si>
  <si>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</si>
  <si>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</si>
  <si>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</si>
  <si>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</si>
  <si>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</si>
  <si>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</si>
  <si>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</si>
  <si>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</si>
  <si>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</si>
  <si>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</si>
  <si>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</si>
  <si>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</si>
  <si>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</si>
  <si>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</si>
  <si>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</si>
  <si>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</si>
  <si>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</si>
  <si>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</si>
  <si>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</si>
  <si>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</si>
  <si>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</si>
  <si>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</si>
  <si>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</si>
  <si>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</si>
  <si>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</si>
  <si>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</si>
  <si>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</si>
  <si>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</si>
  <si>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</si>
  <si>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</si>
  <si>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</si>
  <si>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</si>
  <si>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</si>
  <si>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</si>
  <si>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</si>
  <si>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</si>
  <si>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</si>
  <si>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</si>
  <si>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</si>
  <si>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</si>
  <si>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</si>
  <si>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</si>
  <si>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</si>
  <si>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</si>
  <si>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</si>
  <si>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</si>
  <si>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</si>
  <si>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</si>
  <si>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</si>
  <si>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</si>
  <si>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</si>
  <si>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</si>
  <si>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</si>
  <si>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</si>
  <si>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</si>
  <si>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</si>
  <si>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</si>
  <si>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</si>
  <si>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</si>
  <si>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</si>
  <si>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</si>
  <si>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</si>
  <si>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</si>
  <si>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</si>
  <si>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</si>
  <si>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</si>
  <si>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</si>
  <si>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</si>
  <si>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</si>
  <si>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</si>
  <si>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</si>
  <si>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</si>
  <si>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</si>
  <si>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</si>
  <si>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</si>
  <si>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</si>
  <si>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</si>
  <si>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</si>
  <si>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</si>
  <si>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</si>
  <si>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</si>
  <si>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</si>
  <si>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</si>
  <si>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</si>
  <si>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</si>
  <si>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</si>
  <si>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</si>
  <si>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</si>
  <si>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</si>
  <si>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</si>
  <si>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</si>
  <si>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</si>
  <si>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</si>
  <si>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</si>
  <si>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</si>
  <si>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</si>
  <si>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</si>
  <si>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</si>
  <si>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</si>
  <si>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</si>
  <si>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</si>
  <si>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</si>
  <si>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</si>
  <si>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</si>
  <si>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</si>
  <si>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</si>
  <si>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</si>
  <si>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</si>
  <si>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</si>
  <si>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</si>
  <si>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</si>
  <si>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</si>
  <si>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</si>
  <si>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</si>
  <si>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</si>
  <si>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</si>
  <si>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</si>
  <si>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</si>
  <si>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</si>
  <si>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</si>
  <si>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</si>
  <si>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</si>
  <si>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</si>
  <si>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</si>
  <si>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</si>
  <si>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</si>
  <si>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</si>
  <si>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</si>
  <si>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</si>
  <si>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</si>
  <si>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</si>
  <si>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</si>
  <si>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</si>
  <si>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</si>
  <si>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</si>
  <si>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</si>
  <si>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</si>
  <si>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</si>
  <si>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</si>
  <si>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</si>
  <si>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</si>
  <si>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</si>
  <si>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</si>
  <si>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</si>
  <si>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</si>
  <si>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</si>
  <si>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</si>
  <si>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</si>
  <si>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</si>
  <si>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</si>
  <si>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</si>
  <si>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</si>
  <si>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</si>
  <si>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</si>
  <si>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</si>
  <si>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</si>
  <si>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</si>
  <si>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</si>
  <si>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</si>
  <si>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</si>
  <si>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</si>
  <si>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</si>
  <si>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</si>
  <si>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</si>
  <si>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</si>
  <si>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</si>
  <si>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</si>
  <si>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</si>
  <si>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</si>
  <si>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</si>
  <si>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</si>
  <si>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</si>
  <si>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</si>
  <si>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</si>
  <si>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</si>
  <si>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</si>
  <si>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</si>
  <si>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</si>
  <si>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</si>
  <si>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</si>
  <si>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</si>
  <si>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</si>
  <si>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</si>
  <si>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</si>
  <si>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</si>
  <si>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</si>
  <si>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</si>
  <si>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</si>
  <si>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</si>
  <si>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</si>
  <si>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</si>
  <si>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</si>
  <si>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</si>
  <si>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</si>
  <si>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</si>
  <si>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</si>
  <si>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</si>
  <si>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</si>
  <si>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</si>
  <si>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</si>
  <si>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</si>
  <si>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</si>
  <si>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</si>
  <si>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</si>
  <si>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</si>
  <si>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</si>
  <si>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</si>
  <si>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</si>
  <si>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</si>
  <si>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</si>
  <si>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</si>
  <si>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</si>
  <si>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</si>
  <si>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</si>
  <si>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</si>
  <si>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</si>
  <si>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</si>
  <si>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</si>
  <si>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</si>
  <si>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</si>
  <si>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</si>
  <si>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</si>
  <si>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</si>
  <si>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</si>
  <si>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</si>
  <si>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</si>
  <si>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</si>
  <si>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</si>
  <si>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</si>
  <si>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</si>
  <si>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</si>
  <si>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</si>
  <si>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</si>
  <si>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</si>
  <si>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</si>
  <si>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</si>
  <si>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</si>
  <si>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</si>
  <si>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</si>
  <si>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</si>
  <si>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</si>
  <si>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</si>
  <si>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</si>
  <si>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</si>
  <si>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</si>
  <si>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</si>
  <si>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</si>
  <si>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</si>
  <si>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</si>
  <si>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</si>
  <si>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</si>
  <si>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</si>
  <si>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</si>
  <si>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</si>
  <si>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</si>
  <si>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</si>
  <si>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</si>
  <si>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</si>
  <si>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</si>
  <si>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</si>
  <si>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</si>
  <si>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</si>
  <si>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</si>
  <si>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</si>
  <si>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</si>
  <si>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</si>
  <si>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</si>
  <si>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</si>
  <si>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</si>
  <si>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</si>
  <si>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</si>
  <si>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</si>
  <si>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</si>
  <si>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</si>
  <si>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</si>
  <si>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</si>
  <si>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</si>
  <si>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</si>
  <si>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</si>
  <si>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</si>
  <si>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</si>
  <si>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</si>
  <si>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</si>
  <si>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</si>
  <si>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</si>
  <si>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</si>
  <si>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</si>
  <si>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</si>
  <si>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</si>
  <si>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</si>
  <si>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</si>
  <si>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</si>
  <si>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</si>
  <si>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</si>
  <si>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</si>
  <si>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</si>
  <si>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</si>
  <si>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</si>
  <si>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</si>
  <si>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</si>
  <si>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</si>
  <si>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</si>
  <si>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</si>
  <si>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</si>
  <si>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</si>
  <si>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</si>
  <si>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</si>
  <si>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</si>
  <si>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</si>
  <si>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</si>
  <si>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</si>
  <si>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</si>
  <si>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</si>
  <si>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</si>
  <si>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</si>
  <si>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</si>
  <si>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</si>
  <si>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</si>
  <si>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</si>
  <si>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</si>
  <si>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</si>
  <si>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</si>
  <si>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</si>
  <si>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</si>
  <si>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</si>
  <si>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</si>
  <si>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</si>
  <si>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</si>
  <si>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</si>
  <si>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</si>
  <si>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</si>
  <si>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</si>
  <si>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</si>
  <si>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</si>
  <si>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</si>
  <si>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</si>
  <si>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</si>
  <si>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</si>
  <si>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</si>
  <si>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</si>
  <si>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</si>
  <si>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</si>
  <si>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</si>
  <si>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</si>
  <si>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</si>
  <si>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</si>
  <si>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</si>
  <si>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</si>
  <si>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</si>
  <si>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</si>
  <si>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</si>
  <si>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</si>
  <si>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</si>
  <si>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</si>
  <si>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</si>
  <si>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</si>
  <si>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</si>
  <si>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</si>
  <si>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</si>
  <si>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</si>
  <si>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</si>
  <si>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</si>
  <si>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</si>
  <si>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</si>
  <si>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</si>
  <si>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</si>
  <si>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</si>
  <si>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</si>
  <si>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</si>
  <si>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</si>
  <si>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</si>
  <si>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</si>
  <si>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</si>
  <si>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</si>
  <si>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</si>
  <si>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</si>
  <si>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</si>
  <si>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</si>
  <si>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</si>
  <si>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</si>
  <si>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</si>
  <si>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</si>
  <si>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</si>
  <si>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</si>
  <si>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</si>
  <si>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</si>
  <si>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</si>
  <si>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</si>
  <si>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</si>
  <si>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</si>
  <si>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</si>
  <si>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</si>
  <si>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</si>
  <si>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</si>
  <si>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</si>
  <si>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</si>
  <si>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</si>
  <si>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</si>
  <si>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</si>
  <si>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</si>
  <si>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</si>
  <si>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</si>
  <si>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</si>
  <si>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</si>
  <si>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Fit for 55 target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</si>
  <si>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</si>
  <si>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</si>
  <si>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</si>
  <si>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</si>
  <si>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</si>
  <si>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</si>
  <si>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</si>
  <si>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</si>
  <si>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</si>
  <si>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</si>
  <si>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</si>
  <si>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</si>
  <si>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</si>
  <si>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</si>
  <si>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</si>
  <si>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</si>
  <si>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</si>
  <si>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</si>
  <si>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</si>
  <si>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</si>
  <si>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</si>
  <si>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</si>
  <si>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</si>
  <si>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</si>
  <si>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</si>
  <si>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</si>
  <si>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</si>
  <si>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</si>
  <si>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</si>
  <si>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</si>
  <si>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</si>
  <si>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</si>
  <si>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</si>
  <si>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</si>
  <si>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</si>
  <si>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</si>
  <si>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</si>
  <si>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</si>
  <si>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</si>
  <si>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</si>
  <si>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</si>
  <si>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</si>
  <si>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</si>
  <si>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</si>
  <si>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</si>
  <si>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</si>
  <si>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</si>
  <si>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</si>
  <si>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</si>
  <si>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</si>
  <si>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</si>
  <si>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</si>
  <si>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</si>
  <si>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</si>
  <si>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</si>
  <si>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</si>
  <si>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</si>
  <si>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</si>
  <si>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</si>
  <si>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</si>
  <si>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</si>
  <si>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</si>
  <si>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</si>
  <si>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</si>
  <si>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</si>
  <si>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</si>
  <si>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</si>
  <si>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</si>
  <si>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Fit for 55 is the EU's emissions target for 2030. The goal is to reduce 2030 GHG emissions by 55% from 1990 levels. This results in a target of 2,094 MMT CO2e, based on the EU's official GHG inventory submission to the IPCC.</t>
  </si>
  <si>
    <t>€</t>
  </si>
  <si>
    <t>€ / vehicle</t>
  </si>
  <si>
    <t>€/kWh</t>
  </si>
  <si>
    <t>€/metric ton CO2e</t>
  </si>
  <si>
    <t>€/MWh</t>
  </si>
  <si>
    <t>g CO2e / 2021 Euro</t>
  </si>
  <si>
    <t>g CO2 / 2021 Euro</t>
  </si>
  <si>
    <t>2021 Euros / metric ton CO2e abated, Annual average abatement (million metric tons CO2e)</t>
  </si>
  <si>
    <t>billion 2021 Euros / year</t>
  </si>
  <si>
    <t>billion 2021 Euros</t>
  </si>
  <si>
    <t>2021 Euros / employee-year</t>
  </si>
  <si>
    <t>kilowatt-hour / 2021 Euro</t>
  </si>
  <si>
    <t>2021 Euros / megawatt-hour (MWh)</t>
  </si>
  <si>
    <t>thousand BTU / 2021 Euro</t>
  </si>
  <si>
    <t>2021 Euros / short ton</t>
  </si>
  <si>
    <t>2021 Euros / thousand cubic feet</t>
  </si>
  <si>
    <t>2021 Euros / gallon</t>
  </si>
  <si>
    <t>2021 Euros / barrel of oil</t>
  </si>
  <si>
    <t>2021 Euros / kg</t>
  </si>
  <si>
    <t>2021 Euros / kilowatt-hour (kWh)</t>
  </si>
  <si>
    <t>cost of eqpt. to capture 1 metric ton CO2e/yr (2020 Euros)</t>
  </si>
  <si>
    <t>million 2021 Euros / megawatt (MW)</t>
  </si>
  <si>
    <t>cost of eqpt. to produce 1 kg H2/yr (2021 Euros)</t>
  </si>
  <si>
    <t>% new vehicle sales</t>
  </si>
  <si>
    <t>Combined Heat and Power</t>
  </si>
  <si>
    <t>Electricity: Combined Heat and Power</t>
  </si>
  <si>
    <t>Open-cycle Gas Turbine</t>
  </si>
  <si>
    <t>Electricity: Open-cycle Gas Turbine</t>
  </si>
  <si>
    <t>Fossil Oil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</si>
</sst>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8">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9" fontId="10" fillId="0" borderId="0" xfId="1" applyFont="1" applyAlignment="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9" fontId="10" fillId="0" borderId="0" xfId="0" applyNumberFormat="1" applyFont="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1665</v>
      </c>
    </row>
    <row r="11" spans="1:2" x14ac:dyDescent="0.25">
      <c r="A11" s="41"/>
    </row>
    <row r="12" spans="1:2" x14ac:dyDescent="0.25">
      <c r="A12" t="s">
        <v>108</v>
      </c>
    </row>
    <row r="13" spans="1:2" x14ac:dyDescent="0.25">
      <c r="A13" t="s">
        <v>109</v>
      </c>
    </row>
    <row r="14" spans="1:2" x14ac:dyDescent="0.25">
      <c r="A14" t="s">
        <v>110</v>
      </c>
    </row>
    <row r="16" spans="1:2" x14ac:dyDescent="0.25">
      <c r="A16" s="42" t="s">
        <v>1754</v>
      </c>
      <c r="B16" s="100"/>
    </row>
    <row r="17" spans="1:3" x14ac:dyDescent="0.25">
      <c r="A17" t="s">
        <v>1737</v>
      </c>
      <c r="B17" s="20">
        <f>MAX(PolicyLevers!H:H)</f>
        <v>2285</v>
      </c>
    </row>
    <row r="18" spans="1:3" x14ac:dyDescent="0.25">
      <c r="A18" t="s">
        <v>1753</v>
      </c>
      <c r="B18" s="20" t="str" cm="1">
        <f t="array" ref="B18">IF(MIN(IF(COUNTIF(PolicyLevers!$H$2:$H$1542,PolicyLevers!$H$2:$H$1542)&gt;1,PolicyLevers!$H$2:$H$1542, ""))=0,"No duplicate ID numbers",MIN(IF(COUNTIF(PolicyLevers!$H$2:$H$1542,PolicyLevers!$H$2:$H$1542)&gt;1,PolicyLevers!$H$2:$H$1542, "")))</f>
        <v>No duplicate ID numbers</v>
      </c>
    </row>
    <row r="19" spans="1:3" ht="30" x14ac:dyDescent="0.25">
      <c r="A19" s="1" t="s">
        <v>1881</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25">
      <c r="A21" s="42" t="s">
        <v>2120</v>
      </c>
      <c r="B21" s="100"/>
    </row>
    <row r="22" spans="1:3" x14ac:dyDescent="0.25">
      <c r="A22" t="s">
        <v>2114</v>
      </c>
    </row>
    <row r="23" spans="1:3" x14ac:dyDescent="0.25">
      <c r="A23" t="s">
        <v>2115</v>
      </c>
    </row>
    <row r="24" spans="1:3" x14ac:dyDescent="0.25">
      <c r="A24" t="s">
        <v>2116</v>
      </c>
    </row>
    <row r="25" spans="1:3" x14ac:dyDescent="0.25">
      <c r="A25" t="s">
        <v>2117</v>
      </c>
    </row>
    <row r="27" spans="1:3" x14ac:dyDescent="0.25">
      <c r="A27" s="42" t="s">
        <v>2118</v>
      </c>
      <c r="B27" s="100"/>
      <c r="C27" s="100"/>
    </row>
    <row r="28" spans="1:3" x14ac:dyDescent="0.25">
      <c r="A28" t="s">
        <v>1747</v>
      </c>
    </row>
    <row r="29" spans="1:3" x14ac:dyDescent="0.25">
      <c r="A29" t="s">
        <v>1733</v>
      </c>
    </row>
    <row r="30" spans="1:3" x14ac:dyDescent="0.25">
      <c r="A30" t="s">
        <v>1734</v>
      </c>
    </row>
    <row r="31" spans="1:3" x14ac:dyDescent="0.25">
      <c r="A31" t="s">
        <v>1735</v>
      </c>
    </row>
    <row r="32" spans="1:3" x14ac:dyDescent="0.25">
      <c r="A32" t="s">
        <v>1736</v>
      </c>
    </row>
    <row r="34" spans="1:2" x14ac:dyDescent="0.25">
      <c r="A34" t="s">
        <v>1748</v>
      </c>
    </row>
    <row r="35" spans="1:2" x14ac:dyDescent="0.25">
      <c r="A35" t="s">
        <v>1731</v>
      </c>
    </row>
    <row r="36" spans="1:2" x14ac:dyDescent="0.25">
      <c r="A36" t="s">
        <v>1732</v>
      </c>
    </row>
    <row r="38" spans="1:2" x14ac:dyDescent="0.25">
      <c r="A38" t="s">
        <v>1749</v>
      </c>
    </row>
    <row r="39" spans="1:2" x14ac:dyDescent="0.25">
      <c r="A39" t="s">
        <v>1738</v>
      </c>
    </row>
    <row r="40" spans="1:2" x14ac:dyDescent="0.25">
      <c r="A40" t="s">
        <v>1739</v>
      </c>
    </row>
    <row r="42" spans="1:2" x14ac:dyDescent="0.25">
      <c r="A42" t="s">
        <v>1750</v>
      </c>
    </row>
    <row r="43" spans="1:2" x14ac:dyDescent="0.25">
      <c r="A43" t="s">
        <v>1740</v>
      </c>
    </row>
    <row r="44" spans="1:2" x14ac:dyDescent="0.25">
      <c r="A44" t="s">
        <v>1741</v>
      </c>
    </row>
    <row r="46" spans="1:2" x14ac:dyDescent="0.25">
      <c r="A46" s="42" t="s">
        <v>2119</v>
      </c>
      <c r="B46" s="100"/>
    </row>
    <row r="47" spans="1:2" x14ac:dyDescent="0.25">
      <c r="A47" t="s">
        <v>1742</v>
      </c>
    </row>
    <row r="48" spans="1:2" x14ac:dyDescent="0.25">
      <c r="A48" t="s">
        <v>1743</v>
      </c>
    </row>
    <row r="50" spans="1:1" x14ac:dyDescent="0.25">
      <c r="A50" t="s">
        <v>1744</v>
      </c>
    </row>
    <row r="51" spans="1:1" x14ac:dyDescent="0.25">
      <c r="A51" t="s">
        <v>1751</v>
      </c>
    </row>
    <row r="52" spans="1:1" x14ac:dyDescent="0.25">
      <c r="A52" t="s">
        <v>1745</v>
      </c>
    </row>
    <row r="53" spans="1:1" x14ac:dyDescent="0.25">
      <c r="A53" t="s">
        <v>1746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0"/>
  <sheetViews>
    <sheetView topLeftCell="J1" zoomScaleNormal="90" workbookViewId="0">
      <pane ySplit="3" topLeftCell="A4" activePane="bottomLeft" state="frozen"/>
      <selection pane="bottomLeft" activeCell="I4" sqref="I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2084</v>
      </c>
      <c r="I1" s="262"/>
      <c r="M1"/>
    </row>
    <row r="2" spans="1:14" x14ac:dyDescent="0.25">
      <c r="A2" s="16" t="s">
        <v>2085</v>
      </c>
      <c r="M2"/>
    </row>
    <row r="3" spans="1:14" ht="45" x14ac:dyDescent="0.2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5.94999999999999" customHeight="1" x14ac:dyDescent="0.25">
      <c r="A4" s="2" t="s">
        <v>4</v>
      </c>
      <c r="B4" s="2" t="s">
        <v>1287</v>
      </c>
      <c r="C4" s="1" t="s">
        <v>1282</v>
      </c>
      <c r="D4" s="2" t="s">
        <v>1281</v>
      </c>
      <c r="E4" s="2" t="s">
        <v>1283</v>
      </c>
      <c r="F4" s="53">
        <v>0</v>
      </c>
      <c r="G4" s="53">
        <v>1</v>
      </c>
      <c r="H4" s="53">
        <v>0.02</v>
      </c>
      <c r="I4" s="2" t="s">
        <v>1284</v>
      </c>
      <c r="J4" s="47" t="s">
        <v>2325</v>
      </c>
      <c r="K4" s="55" t="s">
        <v>1286</v>
      </c>
      <c r="L4" s="2" t="s">
        <v>1285</v>
      </c>
    </row>
    <row r="5" spans="1:14" ht="60" x14ac:dyDescent="0.25">
      <c r="A5" s="2" t="s">
        <v>4</v>
      </c>
      <c r="B5" s="2" t="s">
        <v>1352</v>
      </c>
      <c r="C5" s="1" t="s">
        <v>2334</v>
      </c>
      <c r="D5" s="2" t="s">
        <v>1353</v>
      </c>
      <c r="E5" s="2" t="s">
        <v>1354</v>
      </c>
      <c r="F5" s="108">
        <v>0</v>
      </c>
      <c r="G5" s="211">
        <v>3</v>
      </c>
      <c r="H5" s="211">
        <v>0.1</v>
      </c>
      <c r="I5" s="2" t="s">
        <v>2336</v>
      </c>
      <c r="J5" s="6" t="s">
        <v>2337</v>
      </c>
      <c r="K5" s="2"/>
      <c r="L5" s="2" t="s">
        <v>1596</v>
      </c>
      <c r="M5" s="145" t="s">
        <v>2111</v>
      </c>
    </row>
    <row r="6" spans="1:14" ht="93.75" customHeight="1" x14ac:dyDescent="0.25">
      <c r="A6" s="2" t="s">
        <v>4</v>
      </c>
      <c r="B6" s="2" t="s">
        <v>2331</v>
      </c>
      <c r="C6" s="1" t="s">
        <v>2332</v>
      </c>
      <c r="D6" s="2" t="s">
        <v>1356</v>
      </c>
      <c r="E6" s="1" t="s">
        <v>2335</v>
      </c>
      <c r="F6" s="52">
        <v>0</v>
      </c>
      <c r="G6" s="52">
        <v>1</v>
      </c>
      <c r="H6" s="52">
        <v>0.02</v>
      </c>
      <c r="I6" s="47" t="s">
        <v>1351</v>
      </c>
      <c r="J6" s="47" t="s">
        <v>2333</v>
      </c>
      <c r="K6" s="55"/>
      <c r="L6" s="55" t="s">
        <v>1597</v>
      </c>
      <c r="M6" s="144" t="s">
        <v>1355</v>
      </c>
    </row>
    <row r="7" spans="1:14" ht="90.95" customHeight="1" x14ac:dyDescent="0.25">
      <c r="A7" s="2" t="s">
        <v>4</v>
      </c>
      <c r="B7" s="2" t="s">
        <v>2307</v>
      </c>
      <c r="C7" s="1" t="s">
        <v>2309</v>
      </c>
      <c r="D7" s="2" t="s">
        <v>2311</v>
      </c>
      <c r="E7" s="1" t="s">
        <v>2312</v>
      </c>
      <c r="F7" s="210">
        <v>0</v>
      </c>
      <c r="G7" s="210">
        <v>50000</v>
      </c>
      <c r="H7" s="210">
        <v>100</v>
      </c>
      <c r="I7" s="210" t="s">
        <v>2646</v>
      </c>
      <c r="J7" s="157" t="s">
        <v>2315</v>
      </c>
      <c r="K7" s="55" t="s">
        <v>459</v>
      </c>
      <c r="L7" s="55" t="s">
        <v>460</v>
      </c>
      <c r="M7" s="144" t="s">
        <v>461</v>
      </c>
    </row>
    <row r="8" spans="1:14" ht="90.95" customHeight="1" x14ac:dyDescent="0.25">
      <c r="A8" s="2" t="s">
        <v>4</v>
      </c>
      <c r="B8" s="2" t="s">
        <v>2308</v>
      </c>
      <c r="C8" s="1" t="s">
        <v>2310</v>
      </c>
      <c r="D8" s="2" t="s">
        <v>2311</v>
      </c>
      <c r="E8" s="1" t="s">
        <v>2313</v>
      </c>
      <c r="F8" s="210">
        <v>0</v>
      </c>
      <c r="G8" s="210">
        <v>50000</v>
      </c>
      <c r="H8" s="210">
        <v>100</v>
      </c>
      <c r="I8" s="210" t="s">
        <v>2646</v>
      </c>
      <c r="J8" s="157" t="s">
        <v>2314</v>
      </c>
      <c r="K8" s="55" t="s">
        <v>459</v>
      </c>
      <c r="L8" s="55" t="s">
        <v>460</v>
      </c>
      <c r="M8" s="144"/>
    </row>
    <row r="9" spans="1:14" ht="75" x14ac:dyDescent="0.2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25">
      <c r="A10" s="1" t="s">
        <v>4</v>
      </c>
      <c r="B10" s="1" t="s">
        <v>5</v>
      </c>
      <c r="C10" s="1" t="s">
        <v>299</v>
      </c>
      <c r="D10" s="44" t="s">
        <v>344</v>
      </c>
      <c r="E10" s="1" t="s">
        <v>1197</v>
      </c>
      <c r="F10" s="50">
        <v>0</v>
      </c>
      <c r="G10" s="50">
        <f>ROUND(MaxBoundCalculations!B88,1)</f>
        <v>1</v>
      </c>
      <c r="H10" s="50">
        <v>0.01</v>
      </c>
      <c r="I10" s="47" t="s">
        <v>112</v>
      </c>
      <c r="J10" s="47" t="s">
        <v>2326</v>
      </c>
      <c r="K10" s="47" t="s">
        <v>193</v>
      </c>
      <c r="L10" s="6" t="s">
        <v>194</v>
      </c>
      <c r="M10" s="146" t="s">
        <v>2087</v>
      </c>
      <c r="N10" s="47" t="s">
        <v>2088</v>
      </c>
    </row>
    <row r="11" spans="1:14" ht="45" x14ac:dyDescent="0.2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45" x14ac:dyDescent="0.25">
      <c r="A12" s="2" t="s">
        <v>4</v>
      </c>
      <c r="B12" s="2" t="s">
        <v>2563</v>
      </c>
      <c r="C12" s="1" t="s">
        <v>2564</v>
      </c>
      <c r="D12" s="2" t="s">
        <v>464</v>
      </c>
      <c r="E12" s="1" t="s">
        <v>2565</v>
      </c>
      <c r="F12" s="209">
        <v>0</v>
      </c>
      <c r="G12" s="209">
        <v>1</v>
      </c>
      <c r="H12" s="209">
        <v>1</v>
      </c>
      <c r="I12" s="47" t="s">
        <v>29</v>
      </c>
      <c r="J12" s="47" t="s">
        <v>2566</v>
      </c>
      <c r="K12" s="47" t="s">
        <v>467</v>
      </c>
      <c r="L12" s="6" t="s">
        <v>468</v>
      </c>
      <c r="M12" s="147" t="s">
        <v>469</v>
      </c>
    </row>
    <row r="13" spans="1:14" ht="180.75" customHeight="1" x14ac:dyDescent="0.25">
      <c r="A13" s="1" t="s">
        <v>4</v>
      </c>
      <c r="B13" s="1" t="s">
        <v>1892</v>
      </c>
      <c r="C13" s="1" t="s">
        <v>1893</v>
      </c>
      <c r="D13" s="1" t="s">
        <v>1892</v>
      </c>
      <c r="E13" s="1" t="s">
        <v>1894</v>
      </c>
      <c r="F13" s="51">
        <v>0</v>
      </c>
      <c r="G13" s="51">
        <f>-ROUND(MaxBoundCalculations!$B$206,2)</f>
        <v>0.26</v>
      </c>
      <c r="H13" s="51">
        <v>0.01</v>
      </c>
      <c r="I13" s="47" t="s">
        <v>1895</v>
      </c>
      <c r="J13" s="47" t="s">
        <v>2322</v>
      </c>
      <c r="K13" s="47" t="s">
        <v>195</v>
      </c>
      <c r="L13" s="6" t="s">
        <v>196</v>
      </c>
      <c r="M13" s="148" t="s">
        <v>2110</v>
      </c>
    </row>
    <row r="14" spans="1:14" ht="409.5" customHeight="1" x14ac:dyDescent="0.25">
      <c r="A14" s="2" t="s">
        <v>4</v>
      </c>
      <c r="B14" s="2" t="s">
        <v>2298</v>
      </c>
      <c r="C14" s="1" t="s">
        <v>2299</v>
      </c>
      <c r="D14" s="2" t="s">
        <v>2300</v>
      </c>
      <c r="E14" s="1" t="s">
        <v>2301</v>
      </c>
      <c r="F14" s="210">
        <v>0</v>
      </c>
      <c r="G14" s="52">
        <v>1</v>
      </c>
      <c r="H14" s="52">
        <v>0.01</v>
      </c>
      <c r="I14" s="47" t="s">
        <v>2668</v>
      </c>
      <c r="J14" s="47" t="s">
        <v>2303</v>
      </c>
      <c r="K14" s="55" t="s">
        <v>462</v>
      </c>
      <c r="L14" s="55" t="s">
        <v>463</v>
      </c>
      <c r="M14" s="145" t="s">
        <v>2086</v>
      </c>
    </row>
    <row r="15" spans="1:14" ht="45" x14ac:dyDescent="0.25">
      <c r="A15" s="2" t="s">
        <v>4</v>
      </c>
      <c r="B15" s="2" t="s">
        <v>2304</v>
      </c>
      <c r="C15" s="1" t="s">
        <v>2305</v>
      </c>
      <c r="D15" s="2" t="s">
        <v>2300</v>
      </c>
      <c r="E15" s="1" t="s">
        <v>2302</v>
      </c>
      <c r="F15" s="209">
        <v>0</v>
      </c>
      <c r="G15" s="209">
        <v>1</v>
      </c>
      <c r="H15" s="209">
        <v>1</v>
      </c>
      <c r="I15" s="47" t="s">
        <v>29</v>
      </c>
      <c r="J15" s="47" t="s">
        <v>2303</v>
      </c>
      <c r="K15" s="55"/>
      <c r="L15" s="55"/>
      <c r="M15" s="145"/>
    </row>
    <row r="16" spans="1:14" ht="45" x14ac:dyDescent="0.25">
      <c r="A16" s="2" t="s">
        <v>4</v>
      </c>
      <c r="B16" s="2" t="s">
        <v>2500</v>
      </c>
      <c r="C16" s="1" t="s">
        <v>2501</v>
      </c>
      <c r="D16" s="2" t="s">
        <v>2502</v>
      </c>
      <c r="E16" s="1" t="s">
        <v>2503</v>
      </c>
      <c r="F16" s="209">
        <v>0</v>
      </c>
      <c r="G16" s="209">
        <v>50</v>
      </c>
      <c r="H16" s="209">
        <v>1</v>
      </c>
      <c r="I16" s="47" t="s">
        <v>2647</v>
      </c>
      <c r="J16" s="47" t="s">
        <v>2504</v>
      </c>
      <c r="K16" s="55"/>
      <c r="L16" s="55"/>
      <c r="M16" s="145"/>
    </row>
    <row r="17" spans="1:14" ht="195" x14ac:dyDescent="0.2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5" x14ac:dyDescent="0.2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5" x14ac:dyDescent="0.25">
      <c r="A19" s="1" t="s">
        <v>71</v>
      </c>
      <c r="B19" s="1" t="s">
        <v>14</v>
      </c>
      <c r="C19" s="1" t="s">
        <v>7</v>
      </c>
      <c r="D19" s="1" t="s">
        <v>14</v>
      </c>
      <c r="E19" s="1" t="s">
        <v>1194</v>
      </c>
      <c r="F19" s="1">
        <v>0</v>
      </c>
      <c r="G19" s="1">
        <v>1</v>
      </c>
      <c r="H19" s="1">
        <v>1</v>
      </c>
      <c r="I19" s="47" t="s">
        <v>29</v>
      </c>
      <c r="J19" s="47" t="s">
        <v>1207</v>
      </c>
      <c r="K19" s="47" t="s">
        <v>201</v>
      </c>
      <c r="L19" s="6" t="s">
        <v>202</v>
      </c>
    </row>
    <row r="20" spans="1:14" ht="60" x14ac:dyDescent="0.2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60" x14ac:dyDescent="0.25">
      <c r="A21" s="1" t="s">
        <v>71</v>
      </c>
      <c r="B21" s="1" t="s">
        <v>264</v>
      </c>
      <c r="C21" s="1" t="s">
        <v>2329</v>
      </c>
      <c r="D21" s="44" t="s">
        <v>345</v>
      </c>
      <c r="E21" s="1" t="s">
        <v>1192</v>
      </c>
      <c r="F21" s="1">
        <v>0</v>
      </c>
      <c r="G21" s="50">
        <v>0.5</v>
      </c>
      <c r="H21" s="51">
        <v>0.01</v>
      </c>
      <c r="I21" s="47" t="s">
        <v>267</v>
      </c>
      <c r="J21" s="47" t="s">
        <v>2330</v>
      </c>
      <c r="K21" s="47" t="s">
        <v>265</v>
      </c>
      <c r="L21" s="6" t="s">
        <v>266</v>
      </c>
      <c r="M21" s="147" t="s">
        <v>306</v>
      </c>
      <c r="N21" s="48"/>
    </row>
    <row r="22" spans="1:14" ht="45" x14ac:dyDescent="0.2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5" x14ac:dyDescent="0.2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5" x14ac:dyDescent="0.25">
      <c r="A24" s="1" t="s">
        <v>71</v>
      </c>
      <c r="B24" s="1" t="s">
        <v>12</v>
      </c>
      <c r="C24" s="1" t="s">
        <v>6</v>
      </c>
      <c r="D24" s="1" t="s">
        <v>12</v>
      </c>
      <c r="E24" s="1" t="s">
        <v>1189</v>
      </c>
      <c r="F24" s="1">
        <v>0</v>
      </c>
      <c r="G24" s="1">
        <v>1</v>
      </c>
      <c r="H24" s="1">
        <v>1</v>
      </c>
      <c r="I24" s="47" t="s">
        <v>29</v>
      </c>
      <c r="J24" s="47" t="s">
        <v>2093</v>
      </c>
      <c r="K24" s="47" t="s">
        <v>207</v>
      </c>
      <c r="L24" s="6" t="s">
        <v>208</v>
      </c>
    </row>
    <row r="25" spans="1:14" ht="30" x14ac:dyDescent="0.25">
      <c r="A25" s="2" t="s">
        <v>8</v>
      </c>
      <c r="B25" s="2" t="s">
        <v>328</v>
      </c>
      <c r="C25" s="1" t="s">
        <v>329</v>
      </c>
      <c r="D25" s="2" t="s">
        <v>328</v>
      </c>
      <c r="E25" s="1" t="s">
        <v>1188</v>
      </c>
      <c r="F25" s="2">
        <v>0</v>
      </c>
      <c r="G25" s="2">
        <v>1</v>
      </c>
      <c r="H25" s="2">
        <v>1</v>
      </c>
      <c r="I25" s="6" t="s">
        <v>29</v>
      </c>
      <c r="J25" s="47" t="s">
        <v>2094</v>
      </c>
      <c r="K25" s="47" t="s">
        <v>330</v>
      </c>
      <c r="L25" s="6" t="s">
        <v>331</v>
      </c>
    </row>
    <row r="26" spans="1:14" ht="150" x14ac:dyDescent="0.2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60" x14ac:dyDescent="0.25">
      <c r="A27" s="1" t="s">
        <v>8</v>
      </c>
      <c r="B27" s="47" t="s">
        <v>2415</v>
      </c>
      <c r="C27" s="1" t="s">
        <v>2416</v>
      </c>
      <c r="D27" s="102"/>
      <c r="E27" s="102"/>
      <c r="F27" s="2">
        <v>0</v>
      </c>
      <c r="G27" s="2">
        <v>1</v>
      </c>
      <c r="H27" s="2">
        <v>1</v>
      </c>
      <c r="I27" s="6" t="s">
        <v>29</v>
      </c>
      <c r="J27" s="47" t="s">
        <v>2417</v>
      </c>
      <c r="K27" s="47"/>
      <c r="L27" s="6"/>
      <c r="M27" s="147"/>
    </row>
    <row r="28" spans="1:14" ht="45" x14ac:dyDescent="0.25">
      <c r="A28" s="1" t="s">
        <v>8</v>
      </c>
      <c r="B28" s="47" t="s">
        <v>2571</v>
      </c>
      <c r="C28" s="1" t="s">
        <v>2573</v>
      </c>
      <c r="D28" s="102"/>
      <c r="E28" s="102"/>
      <c r="F28" s="2">
        <v>0</v>
      </c>
      <c r="G28" s="2">
        <v>1000</v>
      </c>
      <c r="H28" s="2">
        <v>20</v>
      </c>
      <c r="I28" s="2" t="str">
        <f>UnitControlCenter!B43</f>
        <v>2021 Euros / megawatt-hour (MWh)</v>
      </c>
      <c r="J28" s="47" t="s">
        <v>2574</v>
      </c>
      <c r="K28" s="47"/>
      <c r="L28" s="6"/>
      <c r="M28" s="147"/>
    </row>
    <row r="29" spans="1:14" ht="45" x14ac:dyDescent="0.2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5" x14ac:dyDescent="0.2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5" x14ac:dyDescent="0.25">
      <c r="A31" s="1" t="s">
        <v>8</v>
      </c>
      <c r="B31" s="1" t="s">
        <v>303</v>
      </c>
      <c r="C31" s="1" t="s">
        <v>302</v>
      </c>
      <c r="D31" s="1" t="s">
        <v>303</v>
      </c>
      <c r="E31" s="1" t="s">
        <v>1185</v>
      </c>
      <c r="F31" s="1">
        <v>0</v>
      </c>
      <c r="G31" s="1">
        <v>1</v>
      </c>
      <c r="H31" s="1">
        <v>1</v>
      </c>
      <c r="I31" s="47" t="s">
        <v>29</v>
      </c>
    </row>
    <row r="32" spans="1:14" ht="45" x14ac:dyDescent="0.25">
      <c r="A32" s="1" t="s">
        <v>8</v>
      </c>
      <c r="B32" s="1" t="s">
        <v>2353</v>
      </c>
      <c r="C32" s="1" t="s">
        <v>2354</v>
      </c>
      <c r="D32" s="1" t="s">
        <v>2355</v>
      </c>
      <c r="E32" s="1" t="s">
        <v>2519</v>
      </c>
      <c r="F32" s="2">
        <v>0</v>
      </c>
      <c r="G32" s="2">
        <v>100</v>
      </c>
      <c r="H32" s="2">
        <v>1</v>
      </c>
      <c r="I32" s="2" t="s">
        <v>2356</v>
      </c>
      <c r="J32" s="47" t="s">
        <v>2357</v>
      </c>
      <c r="K32" s="47"/>
      <c r="L32" s="6"/>
      <c r="M32" s="212" t="s">
        <v>2358</v>
      </c>
    </row>
    <row r="33" spans="1:14" ht="75" x14ac:dyDescent="0.25">
      <c r="A33" s="1" t="s">
        <v>8</v>
      </c>
      <c r="B33" s="1" t="s">
        <v>17</v>
      </c>
      <c r="C33" s="1" t="s">
        <v>27</v>
      </c>
      <c r="D33" s="1" t="s">
        <v>17</v>
      </c>
      <c r="E33" s="1" t="s">
        <v>1184</v>
      </c>
      <c r="F33" s="50">
        <v>0</v>
      </c>
      <c r="G33" s="51">
        <v>1</v>
      </c>
      <c r="H33" s="51">
        <v>0.01</v>
      </c>
      <c r="I33" s="47" t="s">
        <v>33</v>
      </c>
      <c r="J33" s="47" t="s">
        <v>2492</v>
      </c>
      <c r="K33" s="47" t="s">
        <v>209</v>
      </c>
      <c r="L33" s="6" t="s">
        <v>210</v>
      </c>
      <c r="M33" s="146" t="s">
        <v>152</v>
      </c>
    </row>
    <row r="34" spans="1:14" ht="105" x14ac:dyDescent="0.2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5" x14ac:dyDescent="0.25">
      <c r="A35" s="1" t="s">
        <v>8</v>
      </c>
      <c r="B35" s="1" t="s">
        <v>1924</v>
      </c>
      <c r="C35" s="1" t="s">
        <v>1925</v>
      </c>
      <c r="D35" s="1" t="s">
        <v>1924</v>
      </c>
      <c r="E35" s="102"/>
      <c r="F35" s="1">
        <v>0</v>
      </c>
      <c r="G35" s="1">
        <v>1</v>
      </c>
      <c r="H35" s="1">
        <v>1</v>
      </c>
      <c r="I35" s="47" t="s">
        <v>29</v>
      </c>
      <c r="J35" s="157" t="s">
        <v>2096</v>
      </c>
    </row>
    <row r="36" spans="1:14" ht="75" x14ac:dyDescent="0.25">
      <c r="A36" s="1" t="s">
        <v>8</v>
      </c>
      <c r="B36" s="1" t="s">
        <v>59</v>
      </c>
      <c r="C36" s="1" t="s">
        <v>130</v>
      </c>
      <c r="D36" s="1" t="s">
        <v>59</v>
      </c>
      <c r="E36" s="102"/>
      <c r="F36" s="1">
        <v>0</v>
      </c>
      <c r="G36" s="1">
        <v>1</v>
      </c>
      <c r="H36" s="1">
        <v>1</v>
      </c>
      <c r="I36" s="47" t="s">
        <v>29</v>
      </c>
      <c r="J36" s="157" t="s">
        <v>2293</v>
      </c>
    </row>
    <row r="37" spans="1:14" ht="45" x14ac:dyDescent="0.25">
      <c r="A37" s="1" t="s">
        <v>8</v>
      </c>
      <c r="B37" s="1" t="s">
        <v>357</v>
      </c>
      <c r="C37" s="1" t="s">
        <v>358</v>
      </c>
      <c r="D37" s="1" t="s">
        <v>357</v>
      </c>
      <c r="E37" s="1" t="s">
        <v>1182</v>
      </c>
      <c r="F37" s="1">
        <v>0</v>
      </c>
      <c r="G37" s="1">
        <v>1</v>
      </c>
      <c r="H37" s="1">
        <v>1</v>
      </c>
      <c r="I37" s="47" t="s">
        <v>29</v>
      </c>
      <c r="J37" s="47"/>
    </row>
    <row r="38" spans="1:14" ht="165" x14ac:dyDescent="0.25">
      <c r="A38" s="2" t="s">
        <v>8</v>
      </c>
      <c r="B38" s="2" t="s">
        <v>255</v>
      </c>
      <c r="C38" s="1" t="s">
        <v>256</v>
      </c>
      <c r="D38" s="2" t="s">
        <v>255</v>
      </c>
      <c r="E38" s="1" t="s">
        <v>1181</v>
      </c>
      <c r="F38" s="53">
        <v>0</v>
      </c>
      <c r="G38" s="53">
        <v>0.6</v>
      </c>
      <c r="H38" s="53">
        <v>0.01</v>
      </c>
      <c r="I38" s="6" t="s">
        <v>257</v>
      </c>
      <c r="J38" s="47" t="s">
        <v>2372</v>
      </c>
      <c r="K38" s="6" t="s">
        <v>1143</v>
      </c>
      <c r="L38" s="6" t="s">
        <v>258</v>
      </c>
      <c r="M38" s="146" t="s">
        <v>2109</v>
      </c>
    </row>
    <row r="39" spans="1:14" ht="45" x14ac:dyDescent="0.25">
      <c r="A39" s="2" t="s">
        <v>8</v>
      </c>
      <c r="B39" s="49" t="s">
        <v>1222</v>
      </c>
      <c r="C39" s="1" t="s">
        <v>1223</v>
      </c>
      <c r="D39" s="49" t="s">
        <v>1222</v>
      </c>
      <c r="E39" s="2" t="s">
        <v>1224</v>
      </c>
      <c r="F39" s="53">
        <v>0</v>
      </c>
      <c r="G39" s="53">
        <v>0.9</v>
      </c>
      <c r="H39" s="53">
        <v>0.01</v>
      </c>
      <c r="I39" s="6" t="s">
        <v>1225</v>
      </c>
      <c r="J39" s="47" t="s">
        <v>2097</v>
      </c>
      <c r="K39" s="6" t="s">
        <v>1278</v>
      </c>
      <c r="L39" s="6" t="s">
        <v>1277</v>
      </c>
    </row>
    <row r="40" spans="1:14" ht="45" x14ac:dyDescent="0.25">
      <c r="A40" s="2" t="s">
        <v>8</v>
      </c>
      <c r="B40" s="2" t="s">
        <v>252</v>
      </c>
      <c r="C40" s="1" t="s">
        <v>282</v>
      </c>
      <c r="D40" s="2" t="s">
        <v>347</v>
      </c>
      <c r="E40" s="1" t="s">
        <v>1180</v>
      </c>
      <c r="F40" s="53">
        <v>0</v>
      </c>
      <c r="G40" s="53">
        <v>0.4</v>
      </c>
      <c r="H40" s="53">
        <v>0.01</v>
      </c>
      <c r="I40" s="6" t="s">
        <v>253</v>
      </c>
      <c r="J40" s="47" t="s">
        <v>1201</v>
      </c>
      <c r="K40" s="6" t="s">
        <v>1144</v>
      </c>
      <c r="L40" s="6" t="s">
        <v>254</v>
      </c>
      <c r="M40" s="147" t="s">
        <v>308</v>
      </c>
    </row>
    <row r="41" spans="1:14" ht="180" x14ac:dyDescent="0.25">
      <c r="A41" s="2" t="s">
        <v>8</v>
      </c>
      <c r="B41" s="1" t="s">
        <v>1688</v>
      </c>
      <c r="C41" s="1" t="s">
        <v>1690</v>
      </c>
      <c r="D41" s="1" t="s">
        <v>1688</v>
      </c>
      <c r="E41" s="1" t="s">
        <v>1691</v>
      </c>
      <c r="F41" s="53">
        <v>0</v>
      </c>
      <c r="G41" s="53">
        <v>0.95</v>
      </c>
      <c r="H41" s="53">
        <v>0.01</v>
      </c>
      <c r="I41" s="6" t="s">
        <v>1692</v>
      </c>
      <c r="J41" s="47" t="s">
        <v>2098</v>
      </c>
      <c r="K41" s="47" t="s">
        <v>213</v>
      </c>
      <c r="L41" s="6"/>
      <c r="M41" s="146" t="s">
        <v>2108</v>
      </c>
    </row>
    <row r="42" spans="1:14" ht="195" x14ac:dyDescent="0.25">
      <c r="A42" s="1" t="s">
        <v>8</v>
      </c>
      <c r="B42" s="1" t="s">
        <v>18</v>
      </c>
      <c r="C42" s="1" t="s">
        <v>131</v>
      </c>
      <c r="D42" s="1" t="s">
        <v>18</v>
      </c>
      <c r="E42" s="1" t="s">
        <v>1689</v>
      </c>
      <c r="F42" s="2">
        <v>0</v>
      </c>
      <c r="G42" s="2">
        <v>60</v>
      </c>
      <c r="H42" s="2">
        <v>1</v>
      </c>
      <c r="I42" s="142" t="str">
        <f>UnitControlCenter!$B$51</f>
        <v>€/MWh</v>
      </c>
      <c r="J42" s="47" t="s">
        <v>2099</v>
      </c>
      <c r="K42" s="47" t="s">
        <v>213</v>
      </c>
      <c r="L42" s="6" t="s">
        <v>214</v>
      </c>
      <c r="M42" s="146" t="s">
        <v>151</v>
      </c>
    </row>
    <row r="43" spans="1:14" ht="90" x14ac:dyDescent="0.25">
      <c r="A43" s="1" t="s">
        <v>8</v>
      </c>
      <c r="B43" s="1" t="s">
        <v>2445</v>
      </c>
      <c r="C43" s="1" t="s">
        <v>2446</v>
      </c>
      <c r="D43" s="1" t="s">
        <v>2447</v>
      </c>
      <c r="E43" s="1" t="s">
        <v>2448</v>
      </c>
      <c r="F43" s="50">
        <v>0</v>
      </c>
      <c r="G43" s="51">
        <v>1</v>
      </c>
      <c r="H43" s="51">
        <v>0.01</v>
      </c>
      <c r="I43" s="2" t="s">
        <v>2449</v>
      </c>
      <c r="J43" s="47" t="s">
        <v>2450</v>
      </c>
      <c r="K43" s="47"/>
      <c r="L43" s="6"/>
      <c r="M43" s="146"/>
    </row>
    <row r="44" spans="1:14" ht="60" x14ac:dyDescent="0.25">
      <c r="A44" s="1" t="s">
        <v>8</v>
      </c>
      <c r="B44" s="1" t="s">
        <v>2507</v>
      </c>
      <c r="C44" s="1" t="s">
        <v>2505</v>
      </c>
      <c r="D44" s="1" t="s">
        <v>2506</v>
      </c>
      <c r="E44" s="1" t="s">
        <v>2510</v>
      </c>
      <c r="F44" s="232">
        <v>0</v>
      </c>
      <c r="G44" s="1">
        <v>100</v>
      </c>
      <c r="H44" s="1">
        <v>5</v>
      </c>
      <c r="I44" s="2" t="str">
        <f>UnitControlCenter!B51</f>
        <v>€/MWh</v>
      </c>
      <c r="J44" s="47" t="s">
        <v>2512</v>
      </c>
      <c r="K44" s="47"/>
      <c r="L44" s="6"/>
      <c r="M44" s="146"/>
    </row>
    <row r="45" spans="1:14" ht="60" x14ac:dyDescent="0.25">
      <c r="A45" s="1" t="s">
        <v>8</v>
      </c>
      <c r="B45" s="1" t="s">
        <v>2508</v>
      </c>
      <c r="C45" s="1" t="s">
        <v>2509</v>
      </c>
      <c r="D45" s="1" t="s">
        <v>2506</v>
      </c>
      <c r="E45" s="1" t="s">
        <v>2511</v>
      </c>
      <c r="F45" s="50">
        <v>0</v>
      </c>
      <c r="G45" s="51">
        <v>1</v>
      </c>
      <c r="H45" s="51">
        <v>0.01</v>
      </c>
      <c r="I45" s="2" t="s">
        <v>2514</v>
      </c>
      <c r="J45" s="47" t="s">
        <v>2513</v>
      </c>
      <c r="K45" s="47"/>
      <c r="L45" s="6"/>
      <c r="M45" s="146"/>
    </row>
    <row r="46" spans="1:14" ht="30" x14ac:dyDescent="0.25">
      <c r="A46" s="1" t="s">
        <v>8</v>
      </c>
      <c r="B46" s="1" t="s">
        <v>2515</v>
      </c>
      <c r="C46" s="1" t="s">
        <v>2516</v>
      </c>
      <c r="D46" s="1" t="s">
        <v>2515</v>
      </c>
      <c r="E46" s="1" t="s">
        <v>2517</v>
      </c>
      <c r="F46" s="232">
        <v>0</v>
      </c>
      <c r="G46" s="1">
        <v>100</v>
      </c>
      <c r="H46" s="1">
        <v>5</v>
      </c>
      <c r="I46" s="2" t="str">
        <f>UnitControlCenter!B50</f>
        <v>€/metric ton CO2e</v>
      </c>
      <c r="J46" s="47" t="s">
        <v>2518</v>
      </c>
      <c r="K46" s="47"/>
      <c r="L46" s="6"/>
      <c r="M46" s="146"/>
    </row>
    <row r="47" spans="1:14" ht="105" x14ac:dyDescent="0.25">
      <c r="A47" s="1" t="s">
        <v>9</v>
      </c>
      <c r="B47" s="1" t="s">
        <v>2129</v>
      </c>
      <c r="C47" s="1" t="s">
        <v>2082</v>
      </c>
      <c r="D47" s="1" t="s">
        <v>2129</v>
      </c>
      <c r="E47" s="1" t="s">
        <v>2083</v>
      </c>
      <c r="F47" s="53">
        <v>0</v>
      </c>
      <c r="G47" s="53">
        <v>0.5</v>
      </c>
      <c r="H47" s="53">
        <v>0.01</v>
      </c>
      <c r="I47" s="6" t="s">
        <v>2081</v>
      </c>
      <c r="J47" s="47" t="s">
        <v>2130</v>
      </c>
    </row>
    <row r="48" spans="1:14" ht="75" x14ac:dyDescent="0.25">
      <c r="A48" s="1" t="s">
        <v>9</v>
      </c>
      <c r="B48" s="1" t="s">
        <v>26</v>
      </c>
      <c r="C48" s="1" t="s">
        <v>1927</v>
      </c>
      <c r="D48" s="1" t="s">
        <v>1928</v>
      </c>
      <c r="E48" s="1" t="s">
        <v>1926</v>
      </c>
      <c r="F48" s="50">
        <v>0</v>
      </c>
      <c r="G48" s="51">
        <v>1</v>
      </c>
      <c r="H48" s="51">
        <v>0.01</v>
      </c>
      <c r="I48" s="47" t="s">
        <v>1716</v>
      </c>
      <c r="J48" s="47" t="s">
        <v>1929</v>
      </c>
      <c r="K48" s="47" t="s">
        <v>240</v>
      </c>
      <c r="L48" s="6" t="s">
        <v>241</v>
      </c>
    </row>
    <row r="49" spans="1:14" ht="30" x14ac:dyDescent="0.25">
      <c r="A49" s="1" t="s">
        <v>9</v>
      </c>
      <c r="B49" s="1" t="s">
        <v>20</v>
      </c>
      <c r="C49" s="1" t="s">
        <v>1670</v>
      </c>
      <c r="D49" s="1" t="s">
        <v>20</v>
      </c>
      <c r="E49" s="1" t="s">
        <v>1671</v>
      </c>
      <c r="F49" s="50">
        <v>0</v>
      </c>
      <c r="G49" s="51">
        <v>1</v>
      </c>
      <c r="H49" s="51">
        <v>0.01</v>
      </c>
      <c r="I49" s="47" t="s">
        <v>33</v>
      </c>
      <c r="J49" s="47" t="s">
        <v>1290</v>
      </c>
      <c r="K49" s="47" t="s">
        <v>215</v>
      </c>
      <c r="L49" s="6" t="s">
        <v>216</v>
      </c>
      <c r="M49" s="146" t="s">
        <v>1291</v>
      </c>
    </row>
    <row r="50" spans="1:14" ht="60" x14ac:dyDescent="0.25">
      <c r="A50" s="1" t="s">
        <v>9</v>
      </c>
      <c r="B50" s="1" t="s">
        <v>24</v>
      </c>
      <c r="C50" s="1" t="s">
        <v>283</v>
      </c>
      <c r="D50" s="1" t="s">
        <v>24</v>
      </c>
      <c r="E50" s="1" t="s">
        <v>1178</v>
      </c>
      <c r="F50" s="50">
        <v>0</v>
      </c>
      <c r="G50" s="51">
        <v>1</v>
      </c>
      <c r="H50" s="51">
        <v>0.01</v>
      </c>
      <c r="I50" s="47" t="s">
        <v>33</v>
      </c>
      <c r="J50" s="47" t="s">
        <v>1202</v>
      </c>
      <c r="K50" s="47" t="s">
        <v>217</v>
      </c>
      <c r="L50" s="6" t="s">
        <v>218</v>
      </c>
      <c r="M50" s="146" t="s">
        <v>152</v>
      </c>
    </row>
    <row r="51" spans="1:14" ht="60" x14ac:dyDescent="0.25">
      <c r="A51" s="1" t="s">
        <v>9</v>
      </c>
      <c r="B51" s="1" t="s">
        <v>22</v>
      </c>
      <c r="C51" s="1" t="s">
        <v>58</v>
      </c>
      <c r="D51" s="1" t="s">
        <v>22</v>
      </c>
      <c r="E51" s="1" t="s">
        <v>1177</v>
      </c>
      <c r="F51" s="50">
        <v>0</v>
      </c>
      <c r="G51" s="51">
        <v>1</v>
      </c>
      <c r="H51" s="51">
        <v>0.01</v>
      </c>
      <c r="I51" s="47" t="s">
        <v>33</v>
      </c>
      <c r="J51" s="47" t="s">
        <v>1203</v>
      </c>
      <c r="K51" s="47" t="s">
        <v>219</v>
      </c>
      <c r="L51" s="6" t="s">
        <v>220</v>
      </c>
      <c r="M51" s="146" t="s">
        <v>152</v>
      </c>
    </row>
    <row r="52" spans="1:14" ht="60" x14ac:dyDescent="0.25">
      <c r="A52" s="1" t="s">
        <v>9</v>
      </c>
      <c r="B52" s="1" t="s">
        <v>101</v>
      </c>
      <c r="C52" s="1" t="s">
        <v>284</v>
      </c>
      <c r="D52" s="1" t="s">
        <v>101</v>
      </c>
      <c r="E52" s="1" t="s">
        <v>1176</v>
      </c>
      <c r="F52" s="51">
        <v>0</v>
      </c>
      <c r="G52" s="51">
        <v>0.25</v>
      </c>
      <c r="H52" s="51">
        <v>0.01</v>
      </c>
      <c r="I52" s="47" t="s">
        <v>30</v>
      </c>
      <c r="J52" s="47" t="s">
        <v>1933</v>
      </c>
      <c r="K52" s="47" t="s">
        <v>221</v>
      </c>
      <c r="L52" s="6" t="s">
        <v>222</v>
      </c>
      <c r="M52" s="147" t="s">
        <v>1156</v>
      </c>
      <c r="N52" s="6" t="s">
        <v>1156</v>
      </c>
    </row>
    <row r="53" spans="1:14" ht="60" x14ac:dyDescent="0.25">
      <c r="A53" s="1" t="s">
        <v>9</v>
      </c>
      <c r="B53" s="1" t="s">
        <v>23</v>
      </c>
      <c r="C53" s="1" t="s">
        <v>285</v>
      </c>
      <c r="D53" s="1" t="s">
        <v>23</v>
      </c>
      <c r="E53" s="1" t="s">
        <v>1175</v>
      </c>
      <c r="F53" s="50">
        <v>0</v>
      </c>
      <c r="G53" s="51">
        <v>1</v>
      </c>
      <c r="H53" s="51">
        <v>0.01</v>
      </c>
      <c r="I53" s="47" t="s">
        <v>33</v>
      </c>
      <c r="J53" s="47" t="s">
        <v>1204</v>
      </c>
      <c r="K53" s="47" t="s">
        <v>223</v>
      </c>
      <c r="L53" s="6" t="s">
        <v>224</v>
      </c>
      <c r="M53" s="146" t="s">
        <v>152</v>
      </c>
    </row>
    <row r="54" spans="1:14" ht="75" x14ac:dyDescent="0.25">
      <c r="A54" s="1" t="s">
        <v>9</v>
      </c>
      <c r="B54" s="1" t="s">
        <v>2407</v>
      </c>
      <c r="C54" s="1" t="s">
        <v>2409</v>
      </c>
      <c r="D54" s="1" t="s">
        <v>2407</v>
      </c>
      <c r="E54" s="1" t="s">
        <v>2411</v>
      </c>
      <c r="F54" s="50">
        <v>0</v>
      </c>
      <c r="G54" s="50">
        <v>1</v>
      </c>
      <c r="H54" s="51">
        <v>0.01</v>
      </c>
      <c r="I54" s="47" t="s">
        <v>1311</v>
      </c>
      <c r="J54" s="47" t="s">
        <v>2414</v>
      </c>
      <c r="K54" s="47" t="s">
        <v>225</v>
      </c>
      <c r="L54" s="6" t="s">
        <v>1603</v>
      </c>
      <c r="M54" s="146"/>
    </row>
    <row r="55" spans="1:14" ht="45" x14ac:dyDescent="0.25">
      <c r="A55" s="2" t="s">
        <v>9</v>
      </c>
      <c r="B55" s="2" t="s">
        <v>1675</v>
      </c>
      <c r="C55" s="1" t="s">
        <v>1678</v>
      </c>
      <c r="D55" s="2" t="s">
        <v>1682</v>
      </c>
      <c r="E55" s="2" t="s">
        <v>1683</v>
      </c>
      <c r="F55" s="52">
        <v>0</v>
      </c>
      <c r="G55" s="53">
        <v>1</v>
      </c>
      <c r="H55" s="53">
        <v>0.01</v>
      </c>
      <c r="I55" s="6" t="s">
        <v>33</v>
      </c>
      <c r="J55" s="6" t="s">
        <v>2142</v>
      </c>
      <c r="K55" s="6" t="s">
        <v>1157</v>
      </c>
      <c r="L55" s="6" t="s">
        <v>1158</v>
      </c>
      <c r="M55" s="147" t="s">
        <v>152</v>
      </c>
    </row>
    <row r="56" spans="1:14" ht="45" x14ac:dyDescent="0.25">
      <c r="A56" s="2" t="s">
        <v>9</v>
      </c>
      <c r="B56" s="2" t="s">
        <v>1676</v>
      </c>
      <c r="C56" s="1" t="s">
        <v>1679</v>
      </c>
      <c r="D56" s="2" t="s">
        <v>1682</v>
      </c>
      <c r="E56" s="2" t="s">
        <v>1684</v>
      </c>
      <c r="F56" s="52">
        <v>0</v>
      </c>
      <c r="G56" s="53">
        <v>1</v>
      </c>
      <c r="H56" s="53">
        <v>0.01</v>
      </c>
      <c r="I56" s="6" t="s">
        <v>33</v>
      </c>
      <c r="J56" s="6" t="s">
        <v>2144</v>
      </c>
      <c r="K56" s="6" t="s">
        <v>1157</v>
      </c>
      <c r="L56" s="6" t="s">
        <v>1158</v>
      </c>
      <c r="M56" s="147"/>
    </row>
    <row r="57" spans="1:14" ht="45" x14ac:dyDescent="0.25">
      <c r="A57" s="2" t="s">
        <v>9</v>
      </c>
      <c r="B57" s="2" t="s">
        <v>1677</v>
      </c>
      <c r="C57" s="1" t="s">
        <v>1680</v>
      </c>
      <c r="D57" s="2" t="s">
        <v>1682</v>
      </c>
      <c r="E57" s="2" t="s">
        <v>1685</v>
      </c>
      <c r="F57" s="52">
        <v>0</v>
      </c>
      <c r="G57" s="53">
        <v>1</v>
      </c>
      <c r="H57" s="53">
        <v>0.01</v>
      </c>
      <c r="I57" s="6" t="s">
        <v>33</v>
      </c>
      <c r="J57" s="6" t="s">
        <v>2143</v>
      </c>
      <c r="K57" s="6" t="s">
        <v>1157</v>
      </c>
      <c r="L57" s="6" t="s">
        <v>1158</v>
      </c>
      <c r="M57" s="147"/>
    </row>
    <row r="58" spans="1:14" ht="45" x14ac:dyDescent="0.25">
      <c r="A58" s="2" t="s">
        <v>9</v>
      </c>
      <c r="B58" s="2" t="s">
        <v>1687</v>
      </c>
      <c r="C58" s="1" t="s">
        <v>1681</v>
      </c>
      <c r="D58" s="2" t="s">
        <v>1682</v>
      </c>
      <c r="E58" s="2" t="s">
        <v>1686</v>
      </c>
      <c r="F58" s="52">
        <v>0</v>
      </c>
      <c r="G58" s="53">
        <v>1</v>
      </c>
      <c r="H58" s="53">
        <v>0.01</v>
      </c>
      <c r="I58" s="6" t="s">
        <v>33</v>
      </c>
      <c r="J58" s="6" t="s">
        <v>2225</v>
      </c>
      <c r="K58" s="6" t="s">
        <v>1157</v>
      </c>
      <c r="L58" s="6" t="s">
        <v>1158</v>
      </c>
      <c r="M58" s="147"/>
    </row>
    <row r="59" spans="1:14" ht="90" x14ac:dyDescent="0.25">
      <c r="A59" s="1" t="s">
        <v>9</v>
      </c>
      <c r="B59" s="1" t="s">
        <v>2408</v>
      </c>
      <c r="C59" s="1" t="s">
        <v>2410</v>
      </c>
      <c r="D59" s="1" t="s">
        <v>2408</v>
      </c>
      <c r="E59" s="1" t="s">
        <v>2412</v>
      </c>
      <c r="F59" s="50">
        <v>0</v>
      </c>
      <c r="G59" s="50">
        <v>1</v>
      </c>
      <c r="H59" s="51">
        <v>0.01</v>
      </c>
      <c r="I59" s="47" t="s">
        <v>1311</v>
      </c>
      <c r="J59" s="47" t="s">
        <v>2413</v>
      </c>
      <c r="K59" s="47" t="s">
        <v>225</v>
      </c>
      <c r="L59" s="6" t="s">
        <v>1603</v>
      </c>
      <c r="M59" s="146"/>
    </row>
    <row r="60" spans="1:14" ht="195" x14ac:dyDescent="0.25">
      <c r="A60" s="1" t="s">
        <v>9</v>
      </c>
      <c r="B60" s="1" t="s">
        <v>1336</v>
      </c>
      <c r="C60" s="1" t="s">
        <v>1335</v>
      </c>
      <c r="D60" s="1" t="s">
        <v>1336</v>
      </c>
      <c r="E60" s="1" t="s">
        <v>1338</v>
      </c>
      <c r="F60" s="50">
        <v>0</v>
      </c>
      <c r="G60" s="51">
        <v>1</v>
      </c>
      <c r="H60" s="51">
        <v>0.01</v>
      </c>
      <c r="I60" s="47" t="s">
        <v>1339</v>
      </c>
      <c r="J60" s="47" t="s">
        <v>2100</v>
      </c>
      <c r="K60" s="47"/>
      <c r="L60" s="6" t="s">
        <v>1598</v>
      </c>
      <c r="M60" s="146" t="s">
        <v>2107</v>
      </c>
    </row>
    <row r="61" spans="1:14" ht="60" x14ac:dyDescent="0.25">
      <c r="A61" s="1" t="s">
        <v>9</v>
      </c>
      <c r="B61" s="1" t="s">
        <v>21</v>
      </c>
      <c r="C61" s="1" t="s">
        <v>286</v>
      </c>
      <c r="D61" s="44" t="s">
        <v>348</v>
      </c>
      <c r="E61" s="1" t="s">
        <v>1174</v>
      </c>
      <c r="F61" s="50">
        <v>0</v>
      </c>
      <c r="G61" s="51">
        <v>1</v>
      </c>
      <c r="H61" s="51">
        <v>0.01</v>
      </c>
      <c r="I61" s="47" t="s">
        <v>33</v>
      </c>
      <c r="J61" s="47" t="s">
        <v>2101</v>
      </c>
      <c r="K61" s="47" t="s">
        <v>226</v>
      </c>
      <c r="L61" s="6" t="s">
        <v>227</v>
      </c>
      <c r="M61" s="146"/>
    </row>
    <row r="62" spans="1:14" ht="60" x14ac:dyDescent="0.25">
      <c r="A62" s="1" t="s">
        <v>9</v>
      </c>
      <c r="B62" s="1" t="s">
        <v>19</v>
      </c>
      <c r="C62" s="1" t="s">
        <v>287</v>
      </c>
      <c r="D62" s="44" t="s">
        <v>348</v>
      </c>
      <c r="E62" s="1" t="s">
        <v>1173</v>
      </c>
      <c r="F62" s="50">
        <v>0</v>
      </c>
      <c r="G62" s="51">
        <v>1</v>
      </c>
      <c r="H62" s="51">
        <v>0.01</v>
      </c>
      <c r="I62" s="47" t="s">
        <v>33</v>
      </c>
      <c r="J62" s="47" t="s">
        <v>2102</v>
      </c>
      <c r="K62" s="47" t="s">
        <v>228</v>
      </c>
      <c r="L62" s="6" t="s">
        <v>229</v>
      </c>
      <c r="M62" s="146"/>
    </row>
    <row r="63" spans="1:14" ht="30" x14ac:dyDescent="0.25">
      <c r="A63" s="1" t="s">
        <v>9</v>
      </c>
      <c r="B63" s="1" t="s">
        <v>2137</v>
      </c>
      <c r="C63" s="1" t="s">
        <v>2138</v>
      </c>
      <c r="D63" s="1" t="s">
        <v>2137</v>
      </c>
      <c r="E63" s="1" t="s">
        <v>2139</v>
      </c>
      <c r="F63" s="50">
        <v>0</v>
      </c>
      <c r="G63" s="51">
        <v>1</v>
      </c>
      <c r="H63" s="51">
        <v>0.01</v>
      </c>
      <c r="I63" s="47" t="s">
        <v>33</v>
      </c>
      <c r="J63" s="47" t="s">
        <v>2140</v>
      </c>
      <c r="K63" s="47"/>
      <c r="L63" s="6"/>
      <c r="M63" s="146"/>
    </row>
    <row r="64" spans="1:14" ht="75" x14ac:dyDescent="0.25">
      <c r="A64" s="1" t="s">
        <v>9</v>
      </c>
      <c r="B64" s="1" t="s">
        <v>1391</v>
      </c>
      <c r="C64" s="1" t="s">
        <v>1392</v>
      </c>
      <c r="D64" s="1" t="s">
        <v>1392</v>
      </c>
      <c r="E64" s="1" t="s">
        <v>1393</v>
      </c>
      <c r="F64" s="50">
        <v>0</v>
      </c>
      <c r="G64" s="51">
        <v>1</v>
      </c>
      <c r="H64" s="51">
        <v>0.01</v>
      </c>
      <c r="I64" s="47" t="s">
        <v>1394</v>
      </c>
      <c r="J64" s="47" t="s">
        <v>2103</v>
      </c>
      <c r="K64" s="47"/>
      <c r="L64" s="6" t="s">
        <v>1599</v>
      </c>
      <c r="M64" s="146" t="s">
        <v>152</v>
      </c>
    </row>
    <row r="65" spans="1:14" ht="60" x14ac:dyDescent="0.25">
      <c r="A65" s="1" t="s">
        <v>133</v>
      </c>
      <c r="B65" s="1" t="s">
        <v>135</v>
      </c>
      <c r="C65" s="1" t="s">
        <v>430</v>
      </c>
      <c r="D65" s="1" t="s">
        <v>135</v>
      </c>
      <c r="E65" s="1" t="s">
        <v>1172</v>
      </c>
      <c r="F65" s="50">
        <v>0</v>
      </c>
      <c r="G65" s="51">
        <v>1</v>
      </c>
      <c r="H65" s="51">
        <v>0.01</v>
      </c>
      <c r="I65" s="47" t="s">
        <v>33</v>
      </c>
      <c r="J65" s="47" t="s">
        <v>2177</v>
      </c>
      <c r="K65" s="47" t="s">
        <v>230</v>
      </c>
      <c r="L65" s="6" t="s">
        <v>231</v>
      </c>
      <c r="M65" s="146" t="s">
        <v>152</v>
      </c>
      <c r="N65" s="47" t="s">
        <v>185</v>
      </c>
    </row>
    <row r="66" spans="1:14" ht="45" x14ac:dyDescent="0.25">
      <c r="A66" s="1" t="s">
        <v>133</v>
      </c>
      <c r="B66" s="1" t="s">
        <v>259</v>
      </c>
      <c r="C66" s="1" t="s">
        <v>437</v>
      </c>
      <c r="D66" s="1" t="s">
        <v>259</v>
      </c>
      <c r="E66" s="1" t="s">
        <v>1171</v>
      </c>
      <c r="F66" s="50">
        <v>0</v>
      </c>
      <c r="G66" s="51">
        <v>1</v>
      </c>
      <c r="H66" s="51">
        <v>0.01</v>
      </c>
      <c r="I66" s="47" t="s">
        <v>33</v>
      </c>
      <c r="J66" s="47" t="s">
        <v>2178</v>
      </c>
      <c r="K66" s="47" t="s">
        <v>312</v>
      </c>
      <c r="L66" s="6" t="s">
        <v>313</v>
      </c>
      <c r="M66" s="146"/>
      <c r="N66" s="47"/>
    </row>
    <row r="67" spans="1:14" ht="45" x14ac:dyDescent="0.25">
      <c r="A67" s="1" t="s">
        <v>133</v>
      </c>
      <c r="B67" s="1" t="s">
        <v>2283</v>
      </c>
      <c r="C67" s="1" t="s">
        <v>434</v>
      </c>
      <c r="D67" s="1" t="s">
        <v>2283</v>
      </c>
      <c r="E67" s="1" t="s">
        <v>1170</v>
      </c>
      <c r="F67" s="50">
        <v>0</v>
      </c>
      <c r="G67" s="51">
        <v>1</v>
      </c>
      <c r="H67" s="51">
        <v>0.01</v>
      </c>
      <c r="I67" s="47" t="s">
        <v>33</v>
      </c>
      <c r="J67" s="47" t="s">
        <v>2284</v>
      </c>
      <c r="K67" s="47"/>
      <c r="L67" s="6" t="s">
        <v>1604</v>
      </c>
      <c r="M67" s="146" t="s">
        <v>2285</v>
      </c>
      <c r="N67" s="47"/>
    </row>
    <row r="68" spans="1:14" ht="30" x14ac:dyDescent="0.25">
      <c r="A68" s="1" t="s">
        <v>133</v>
      </c>
      <c r="B68" s="1" t="s">
        <v>186</v>
      </c>
      <c r="C68" s="1" t="s">
        <v>431</v>
      </c>
      <c r="D68" s="1" t="s">
        <v>186</v>
      </c>
      <c r="E68" s="1" t="s">
        <v>1169</v>
      </c>
      <c r="F68" s="50">
        <v>0</v>
      </c>
      <c r="G68" s="51">
        <v>1</v>
      </c>
      <c r="H68" s="51">
        <v>0.01</v>
      </c>
      <c r="I68" s="47" t="s">
        <v>33</v>
      </c>
      <c r="J68" s="47" t="s">
        <v>1205</v>
      </c>
      <c r="K68" s="47" t="s">
        <v>232</v>
      </c>
      <c r="L68" s="6" t="s">
        <v>233</v>
      </c>
      <c r="M68" s="146" t="s">
        <v>152</v>
      </c>
      <c r="N68" s="47"/>
    </row>
    <row r="69" spans="1:14" ht="45" x14ac:dyDescent="0.25">
      <c r="A69" s="1" t="s">
        <v>133</v>
      </c>
      <c r="B69" s="1" t="s">
        <v>1672</v>
      </c>
      <c r="C69" s="1" t="s">
        <v>1673</v>
      </c>
      <c r="D69" s="1" t="s">
        <v>1672</v>
      </c>
      <c r="E69" s="1" t="s">
        <v>1674</v>
      </c>
      <c r="F69" s="50">
        <v>0</v>
      </c>
      <c r="G69" s="51">
        <v>1</v>
      </c>
      <c r="H69" s="51">
        <v>0.01</v>
      </c>
      <c r="I69" s="47" t="s">
        <v>33</v>
      </c>
      <c r="J69" s="47" t="s">
        <v>2228</v>
      </c>
      <c r="K69" s="47" t="s">
        <v>234</v>
      </c>
      <c r="L69" s="6" t="s">
        <v>235</v>
      </c>
      <c r="M69" s="146" t="s">
        <v>152</v>
      </c>
      <c r="N69" s="47"/>
    </row>
    <row r="70" spans="1:14" ht="45" x14ac:dyDescent="0.25">
      <c r="A70" s="1" t="s">
        <v>133</v>
      </c>
      <c r="B70" s="1" t="s">
        <v>2286</v>
      </c>
      <c r="C70" s="1" t="s">
        <v>2226</v>
      </c>
      <c r="D70" s="1" t="s">
        <v>2286</v>
      </c>
      <c r="E70" s="1" t="s">
        <v>2227</v>
      </c>
      <c r="F70" s="50">
        <v>0</v>
      </c>
      <c r="G70" s="51">
        <v>1</v>
      </c>
      <c r="H70" s="51">
        <v>0.01</v>
      </c>
      <c r="I70" s="47" t="s">
        <v>33</v>
      </c>
      <c r="J70" s="47" t="s">
        <v>2287</v>
      </c>
      <c r="K70" s="47"/>
      <c r="L70" s="6"/>
      <c r="M70" s="146"/>
      <c r="N70" s="47"/>
    </row>
    <row r="71" spans="1:14" ht="45" x14ac:dyDescent="0.25">
      <c r="A71" s="1" t="s">
        <v>133</v>
      </c>
      <c r="B71" s="1" t="s">
        <v>136</v>
      </c>
      <c r="C71" s="1" t="s">
        <v>432</v>
      </c>
      <c r="D71" s="1" t="s">
        <v>136</v>
      </c>
      <c r="E71" s="1" t="s">
        <v>1168</v>
      </c>
      <c r="F71" s="50">
        <v>0</v>
      </c>
      <c r="G71" s="51">
        <v>1</v>
      </c>
      <c r="H71" s="51">
        <v>0.01</v>
      </c>
      <c r="I71" s="47" t="s">
        <v>33</v>
      </c>
      <c r="J71" s="47" t="s">
        <v>2179</v>
      </c>
      <c r="K71" s="47" t="s">
        <v>236</v>
      </c>
      <c r="L71" s="6" t="s">
        <v>237</v>
      </c>
      <c r="M71" s="146" t="s">
        <v>152</v>
      </c>
      <c r="N71" s="47"/>
    </row>
    <row r="72" spans="1:14" ht="30" x14ac:dyDescent="0.25">
      <c r="A72" s="1" t="s">
        <v>133</v>
      </c>
      <c r="B72" s="1" t="s">
        <v>134</v>
      </c>
      <c r="C72" s="1" t="s">
        <v>1706</v>
      </c>
      <c r="D72" s="1" t="s">
        <v>134</v>
      </c>
      <c r="E72" s="1" t="s">
        <v>1167</v>
      </c>
      <c r="F72" s="50">
        <v>0</v>
      </c>
      <c r="G72" s="51">
        <v>1</v>
      </c>
      <c r="H72" s="51">
        <v>0.01</v>
      </c>
      <c r="I72" s="47" t="s">
        <v>33</v>
      </c>
      <c r="J72" s="47" t="s">
        <v>1693</v>
      </c>
      <c r="K72" s="47" t="s">
        <v>238</v>
      </c>
      <c r="L72" s="6" t="s">
        <v>239</v>
      </c>
      <c r="M72" s="146" t="s">
        <v>152</v>
      </c>
      <c r="N72" s="47"/>
    </row>
    <row r="73" spans="1:14" ht="45" x14ac:dyDescent="0.25">
      <c r="A73" s="1" t="s">
        <v>133</v>
      </c>
      <c r="B73" s="1" t="s">
        <v>2280</v>
      </c>
      <c r="C73" s="1" t="s">
        <v>433</v>
      </c>
      <c r="D73" s="1" t="s">
        <v>2280</v>
      </c>
      <c r="E73" s="1" t="s">
        <v>1166</v>
      </c>
      <c r="F73" s="50">
        <v>0</v>
      </c>
      <c r="G73" s="51">
        <v>1</v>
      </c>
      <c r="H73" s="51">
        <v>0.01</v>
      </c>
      <c r="I73" s="47" t="s">
        <v>33</v>
      </c>
      <c r="J73" s="47" t="s">
        <v>2281</v>
      </c>
      <c r="K73" s="47"/>
      <c r="L73" s="6" t="s">
        <v>1605</v>
      </c>
      <c r="M73" s="146" t="s">
        <v>2282</v>
      </c>
      <c r="N73" s="47"/>
    </row>
    <row r="74" spans="1:14" ht="105" x14ac:dyDescent="0.25">
      <c r="A74" s="1" t="s">
        <v>133</v>
      </c>
      <c r="B74" s="1" t="s">
        <v>1340</v>
      </c>
      <c r="C74" s="1" t="s">
        <v>1341</v>
      </c>
      <c r="D74" s="1" t="s">
        <v>1340</v>
      </c>
      <c r="E74" s="1" t="s">
        <v>1342</v>
      </c>
      <c r="F74" s="50">
        <v>0</v>
      </c>
      <c r="G74" s="51">
        <v>1</v>
      </c>
      <c r="H74" s="51">
        <v>0.01</v>
      </c>
      <c r="I74" s="47" t="s">
        <v>1343</v>
      </c>
      <c r="J74" s="47" t="s">
        <v>2141</v>
      </c>
      <c r="K74" s="47"/>
      <c r="L74" s="6" t="s">
        <v>1600</v>
      </c>
      <c r="M74" s="145" t="s">
        <v>1344</v>
      </c>
      <c r="N74" s="47"/>
    </row>
    <row r="75" spans="1:14" ht="60" x14ac:dyDescent="0.25">
      <c r="A75" s="2" t="s">
        <v>1377</v>
      </c>
      <c r="B75" s="2" t="s">
        <v>1381</v>
      </c>
      <c r="C75" s="1" t="s">
        <v>288</v>
      </c>
      <c r="D75" s="2" t="s">
        <v>1380</v>
      </c>
      <c r="E75" s="1" t="s">
        <v>1165</v>
      </c>
      <c r="F75" s="53">
        <v>0</v>
      </c>
      <c r="G75" s="53">
        <v>1</v>
      </c>
      <c r="H75" s="53">
        <v>0.01</v>
      </c>
      <c r="I75" s="6" t="s">
        <v>57</v>
      </c>
      <c r="J75" s="6" t="s">
        <v>1206</v>
      </c>
      <c r="K75" s="6" t="s">
        <v>244</v>
      </c>
      <c r="L75" s="6" t="s">
        <v>245</v>
      </c>
      <c r="M75" s="146" t="s">
        <v>152</v>
      </c>
      <c r="N75" s="6"/>
    </row>
    <row r="76" spans="1:14" ht="60" x14ac:dyDescent="0.25">
      <c r="A76" s="2" t="s">
        <v>1377</v>
      </c>
      <c r="B76" s="2" t="s">
        <v>1641</v>
      </c>
      <c r="C76" s="1" t="s">
        <v>1640</v>
      </c>
      <c r="D76" s="2" t="s">
        <v>349</v>
      </c>
      <c r="E76" s="1" t="s">
        <v>1638</v>
      </c>
      <c r="F76" s="53">
        <v>0</v>
      </c>
      <c r="G76" s="53">
        <v>1</v>
      </c>
      <c r="H76" s="53">
        <v>0.01</v>
      </c>
      <c r="I76" s="47" t="s">
        <v>1639</v>
      </c>
      <c r="J76" s="6" t="s">
        <v>1847</v>
      </c>
      <c r="K76" s="6" t="s">
        <v>342</v>
      </c>
      <c r="L76" s="6" t="s">
        <v>1601</v>
      </c>
      <c r="M76" s="146" t="s">
        <v>152</v>
      </c>
      <c r="N76" s="6"/>
    </row>
    <row r="77" spans="1:14" ht="45" x14ac:dyDescent="0.25">
      <c r="A77" s="2" t="s">
        <v>1377</v>
      </c>
      <c r="B77" s="2" t="s">
        <v>1378</v>
      </c>
      <c r="C77" s="1" t="s">
        <v>1379</v>
      </c>
      <c r="D77" s="2" t="s">
        <v>1382</v>
      </c>
      <c r="E77" s="1" t="s">
        <v>1383</v>
      </c>
      <c r="F77" s="53">
        <v>0</v>
      </c>
      <c r="G77" s="53">
        <v>1</v>
      </c>
      <c r="H77" s="53">
        <v>0.01</v>
      </c>
      <c r="I77" s="47" t="s">
        <v>1384</v>
      </c>
      <c r="J77" s="6" t="s">
        <v>1385</v>
      </c>
      <c r="K77" s="6"/>
      <c r="L77" s="6" t="s">
        <v>1602</v>
      </c>
      <c r="M77" s="146"/>
      <c r="N77" s="6"/>
    </row>
    <row r="78" spans="1:14" ht="90" x14ac:dyDescent="0.25">
      <c r="A78" s="1" t="s">
        <v>10</v>
      </c>
      <c r="B78" s="1" t="s">
        <v>2027</v>
      </c>
      <c r="C78" s="1" t="s">
        <v>1312</v>
      </c>
      <c r="D78" s="1" t="s">
        <v>2027</v>
      </c>
      <c r="E78" s="1" t="s">
        <v>1164</v>
      </c>
      <c r="F78" s="1">
        <v>0</v>
      </c>
      <c r="G78" s="1">
        <v>300</v>
      </c>
      <c r="H78" s="1">
        <v>5</v>
      </c>
      <c r="I78" s="102" t="str">
        <f>UnitControlCenter!$B$50</f>
        <v>€/metric ton CO2e</v>
      </c>
      <c r="J78" s="47" t="s">
        <v>2253</v>
      </c>
      <c r="K78" s="47" t="s">
        <v>242</v>
      </c>
      <c r="L78" s="6" t="s">
        <v>243</v>
      </c>
      <c r="M78" s="147" t="s">
        <v>1288</v>
      </c>
      <c r="N78" s="6" t="s">
        <v>397</v>
      </c>
    </row>
    <row r="79" spans="1:14" ht="45" x14ac:dyDescent="0.25">
      <c r="A79" s="1" t="s">
        <v>10</v>
      </c>
      <c r="B79" s="1" t="s">
        <v>25</v>
      </c>
      <c r="C79" s="1" t="s">
        <v>140</v>
      </c>
      <c r="D79" s="1" t="s">
        <v>25</v>
      </c>
      <c r="E79" s="1" t="s">
        <v>1163</v>
      </c>
      <c r="F79" s="53">
        <v>0</v>
      </c>
      <c r="G79" s="53">
        <v>1</v>
      </c>
      <c r="H79" s="53">
        <v>0.01</v>
      </c>
      <c r="I79" s="47" t="s">
        <v>142</v>
      </c>
      <c r="J79" s="47" t="s">
        <v>2104</v>
      </c>
      <c r="K79" s="6" t="s">
        <v>246</v>
      </c>
      <c r="L79" s="6" t="s">
        <v>247</v>
      </c>
      <c r="M79" s="146" t="s">
        <v>152</v>
      </c>
    </row>
    <row r="80" spans="1:14" ht="45" x14ac:dyDescent="0.25">
      <c r="A80" s="2" t="s">
        <v>10</v>
      </c>
      <c r="B80" s="2" t="s">
        <v>1345</v>
      </c>
      <c r="C80" s="1" t="s">
        <v>1346</v>
      </c>
      <c r="D80" s="102"/>
      <c r="E80" s="2" t="s">
        <v>1347</v>
      </c>
      <c r="F80" s="1">
        <v>0</v>
      </c>
      <c r="G80" s="1">
        <v>1</v>
      </c>
      <c r="H80" s="1">
        <v>1</v>
      </c>
      <c r="I80" s="47" t="s">
        <v>29</v>
      </c>
      <c r="J80" s="47" t="s">
        <v>2209</v>
      </c>
      <c r="K80" s="47" t="s">
        <v>242</v>
      </c>
      <c r="L80" s="6" t="s">
        <v>243</v>
      </c>
    </row>
    <row r="81" spans="1:13" ht="60" x14ac:dyDescent="0.25">
      <c r="A81" s="2" t="s">
        <v>10</v>
      </c>
      <c r="B81" s="2" t="s">
        <v>1880</v>
      </c>
      <c r="C81" s="1" t="s">
        <v>2255</v>
      </c>
      <c r="D81" s="102"/>
      <c r="E81" s="2" t="s">
        <v>2257</v>
      </c>
      <c r="F81" s="1">
        <v>0</v>
      </c>
      <c r="G81" s="1">
        <v>1</v>
      </c>
      <c r="H81" s="1">
        <v>1</v>
      </c>
      <c r="I81" s="47" t="s">
        <v>29</v>
      </c>
      <c r="J81" s="47" t="s">
        <v>2254</v>
      </c>
      <c r="K81" s="47" t="s">
        <v>242</v>
      </c>
      <c r="L81" s="6" t="s">
        <v>243</v>
      </c>
    </row>
    <row r="82" spans="1:13" ht="45" x14ac:dyDescent="0.25">
      <c r="A82" s="2" t="s">
        <v>10</v>
      </c>
      <c r="B82" s="1" t="s">
        <v>2208</v>
      </c>
      <c r="C82" s="1" t="s">
        <v>2256</v>
      </c>
      <c r="D82" s="102"/>
      <c r="E82" s="102"/>
      <c r="F82" s="1">
        <v>0</v>
      </c>
      <c r="G82" s="1">
        <v>1</v>
      </c>
      <c r="H82" s="1">
        <v>1</v>
      </c>
      <c r="I82" s="47" t="s">
        <v>29</v>
      </c>
      <c r="J82" s="1" t="s">
        <v>2290</v>
      </c>
      <c r="K82" s="47" t="s">
        <v>242</v>
      </c>
      <c r="L82" s="6" t="s">
        <v>243</v>
      </c>
    </row>
    <row r="83" spans="1:13" ht="45" x14ac:dyDescent="0.25">
      <c r="A83" s="2" t="s">
        <v>10</v>
      </c>
      <c r="B83" s="2" t="s">
        <v>1615</v>
      </c>
      <c r="C83" s="1" t="s">
        <v>1614</v>
      </c>
      <c r="D83" s="2" t="s">
        <v>1615</v>
      </c>
      <c r="E83" s="1" t="s">
        <v>1616</v>
      </c>
      <c r="F83" s="1">
        <v>0</v>
      </c>
      <c r="G83" s="1">
        <v>1</v>
      </c>
      <c r="H83" s="1">
        <v>1</v>
      </c>
      <c r="I83" s="47" t="s">
        <v>29</v>
      </c>
      <c r="J83" s="6"/>
    </row>
    <row r="84" spans="1:13" ht="30" x14ac:dyDescent="0.25">
      <c r="A84" s="2" t="s">
        <v>10</v>
      </c>
      <c r="B84" s="2" t="s">
        <v>1658</v>
      </c>
      <c r="C84" s="1" t="s">
        <v>1658</v>
      </c>
      <c r="D84" s="2" t="s">
        <v>1658</v>
      </c>
      <c r="E84" s="2" t="s">
        <v>1659</v>
      </c>
      <c r="F84" s="53">
        <v>0</v>
      </c>
      <c r="G84" s="53">
        <v>1</v>
      </c>
      <c r="H84" s="53">
        <v>0.01</v>
      </c>
      <c r="I84" s="47" t="s">
        <v>1660</v>
      </c>
      <c r="J84" s="47" t="s">
        <v>2105</v>
      </c>
      <c r="K84" s="6" t="s">
        <v>1813</v>
      </c>
    </row>
    <row r="85" spans="1:13" ht="45" x14ac:dyDescent="0.25">
      <c r="A85" s="1" t="s">
        <v>10</v>
      </c>
      <c r="B85" s="1" t="s">
        <v>2153</v>
      </c>
      <c r="C85" s="1" t="s">
        <v>2152</v>
      </c>
      <c r="D85" s="1" t="s">
        <v>2153</v>
      </c>
      <c r="E85" s="1" t="s">
        <v>1162</v>
      </c>
      <c r="F85" s="50">
        <v>-0.5</v>
      </c>
      <c r="G85" s="50">
        <v>0.5</v>
      </c>
      <c r="H85" s="53">
        <v>0.01</v>
      </c>
      <c r="I85" s="47" t="s">
        <v>143</v>
      </c>
      <c r="J85" s="47" t="s">
        <v>2154</v>
      </c>
      <c r="K85" s="6" t="s">
        <v>248</v>
      </c>
      <c r="L85" s="6" t="s">
        <v>249</v>
      </c>
      <c r="M85" s="147" t="s">
        <v>153</v>
      </c>
    </row>
    <row r="86" spans="1:13" ht="90" x14ac:dyDescent="0.25">
      <c r="A86" s="1" t="s">
        <v>1560</v>
      </c>
      <c r="B86" s="102" t="s">
        <v>314</v>
      </c>
      <c r="C86" s="1" t="s">
        <v>289</v>
      </c>
      <c r="D86" s="1" t="s">
        <v>350</v>
      </c>
      <c r="E86" s="1" t="s">
        <v>1161</v>
      </c>
      <c r="F86" s="51">
        <v>0</v>
      </c>
      <c r="G86" s="51">
        <v>0.4</v>
      </c>
      <c r="H86" s="50">
        <v>0.01</v>
      </c>
      <c r="I86" s="47" t="s">
        <v>31</v>
      </c>
      <c r="J86" s="47" t="s">
        <v>2106</v>
      </c>
      <c r="K86" s="47" t="s">
        <v>250</v>
      </c>
      <c r="L86" s="6" t="s">
        <v>251</v>
      </c>
      <c r="M86" s="146"/>
    </row>
    <row r="87" spans="1:13" ht="90" x14ac:dyDescent="0.25">
      <c r="A87" s="4" t="str">
        <f>A$86</f>
        <v>Research and Development</v>
      </c>
      <c r="B87" s="4" t="str">
        <f t="shared" ref="B87:B90" si="0">B$86</f>
        <v>Capital Cost Reduction</v>
      </c>
      <c r="C87" s="1" t="s">
        <v>290</v>
      </c>
      <c r="D87" s="4" t="str">
        <f t="shared" ref="D87:L90" si="1">D$86</f>
        <v>R&amp;D Capital Cost Reductions</v>
      </c>
      <c r="E87" s="1" t="s">
        <v>2121</v>
      </c>
      <c r="F87" s="107">
        <f t="shared" si="1"/>
        <v>0</v>
      </c>
      <c r="G87" s="107">
        <f t="shared" si="1"/>
        <v>0.4</v>
      </c>
      <c r="H87" s="107">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146"/>
    </row>
    <row r="88" spans="1:13" ht="90" x14ac:dyDescent="0.25">
      <c r="A88" s="4" t="str">
        <f t="shared" ref="A88:A90" si="2">A$86</f>
        <v>Research and Development</v>
      </c>
      <c r="B88" s="4" t="str">
        <f t="shared" si="0"/>
        <v>Capital Cost Reduction</v>
      </c>
      <c r="C88" s="1" t="s">
        <v>291</v>
      </c>
      <c r="D88" s="4" t="str">
        <f t="shared" si="1"/>
        <v>R&amp;D Capital Cost Reductions</v>
      </c>
      <c r="E88" s="1" t="s">
        <v>2122</v>
      </c>
      <c r="F88" s="107">
        <f t="shared" si="1"/>
        <v>0</v>
      </c>
      <c r="G88" s="107">
        <f t="shared" si="1"/>
        <v>0.4</v>
      </c>
      <c r="H88" s="107">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146"/>
    </row>
    <row r="89" spans="1:13" ht="90" x14ac:dyDescent="0.25">
      <c r="A89" s="4" t="str">
        <f t="shared" si="2"/>
        <v>Research and Development</v>
      </c>
      <c r="B89" s="4" t="str">
        <f t="shared" si="0"/>
        <v>Capital Cost Reduction</v>
      </c>
      <c r="C89" s="1" t="s">
        <v>292</v>
      </c>
      <c r="D89" s="4" t="str">
        <f t="shared" si="1"/>
        <v>R&amp;D Capital Cost Reductions</v>
      </c>
      <c r="E89" s="1" t="s">
        <v>2123</v>
      </c>
      <c r="F89" s="107">
        <f t="shared" si="1"/>
        <v>0</v>
      </c>
      <c r="G89" s="107">
        <f t="shared" si="1"/>
        <v>0.4</v>
      </c>
      <c r="H89" s="107">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146"/>
    </row>
    <row r="90" spans="1:13" ht="90" x14ac:dyDescent="0.25">
      <c r="A90" s="4" t="str">
        <f t="shared" si="2"/>
        <v>Research and Development</v>
      </c>
      <c r="B90" s="4" t="str">
        <f t="shared" si="0"/>
        <v>Capital Cost Reduction</v>
      </c>
      <c r="C90" s="2" t="s">
        <v>293</v>
      </c>
      <c r="D90" s="4" t="str">
        <f t="shared" si="1"/>
        <v>R&amp;D Capital Cost Reductions</v>
      </c>
      <c r="E90" s="1" t="s">
        <v>2124</v>
      </c>
      <c r="F90" s="107">
        <f t="shared" si="1"/>
        <v>0</v>
      </c>
      <c r="G90" s="107">
        <f t="shared" si="1"/>
        <v>0.4</v>
      </c>
      <c r="H90" s="107">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146"/>
    </row>
    <row r="91" spans="1:13" ht="105" x14ac:dyDescent="0.25">
      <c r="A91" s="2" t="s">
        <v>1560</v>
      </c>
      <c r="B91" s="2" t="s">
        <v>1704</v>
      </c>
      <c r="C91" s="1" t="s">
        <v>1705</v>
      </c>
      <c r="D91" s="2" t="s">
        <v>1704</v>
      </c>
      <c r="E91" s="52" t="s">
        <v>1707</v>
      </c>
      <c r="F91" s="51">
        <v>0</v>
      </c>
      <c r="G91" s="51">
        <v>1</v>
      </c>
      <c r="H91" s="50">
        <v>0.01</v>
      </c>
      <c r="I91" s="47" t="s">
        <v>33</v>
      </c>
      <c r="J91" s="47" t="s">
        <v>2278</v>
      </c>
      <c r="K91" s="6" t="s">
        <v>1710</v>
      </c>
      <c r="L91" s="6" t="s">
        <v>1709</v>
      </c>
      <c r="M91" s="147" t="s">
        <v>1708</v>
      </c>
    </row>
    <row r="92" spans="1:13" ht="90" x14ac:dyDescent="0.25">
      <c r="A92" s="1" t="s">
        <v>1560</v>
      </c>
      <c r="B92" s="102" t="s">
        <v>327</v>
      </c>
      <c r="C92" s="1" t="s">
        <v>294</v>
      </c>
      <c r="D92" s="1" t="s">
        <v>351</v>
      </c>
      <c r="E92" s="1" t="s">
        <v>1160</v>
      </c>
      <c r="F92" s="51">
        <v>0</v>
      </c>
      <c r="G92" s="51">
        <v>0.4</v>
      </c>
      <c r="H92" s="50">
        <v>0.01</v>
      </c>
      <c r="I92" s="47" t="s">
        <v>32</v>
      </c>
      <c r="J92" s="47" t="s">
        <v>2112</v>
      </c>
      <c r="K92" s="47" t="s">
        <v>250</v>
      </c>
      <c r="L92" s="6" t="s">
        <v>251</v>
      </c>
    </row>
    <row r="93" spans="1:13" ht="90" x14ac:dyDescent="0.25">
      <c r="A93" s="4" t="str">
        <f>A$92</f>
        <v>Research and Development</v>
      </c>
      <c r="B93" s="4" t="str">
        <f>B$92</f>
        <v>Fuel Use Reduction</v>
      </c>
      <c r="C93" s="1" t="s">
        <v>295</v>
      </c>
      <c r="D93" s="4" t="str">
        <f t="shared" ref="D93:L96" si="3">D$92</f>
        <v>R&amp;D Fuel Use Reductions</v>
      </c>
      <c r="E93" s="1" t="s">
        <v>2125</v>
      </c>
      <c r="F93" s="106">
        <f t="shared" si="3"/>
        <v>0</v>
      </c>
      <c r="G93" s="106">
        <f t="shared" si="3"/>
        <v>0.4</v>
      </c>
      <c r="H93" s="106">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ref="A94:B96" si="4">A$92</f>
        <v>Research and Development</v>
      </c>
      <c r="B94" s="4" t="str">
        <f t="shared" si="4"/>
        <v>Fuel Use Reduction</v>
      </c>
      <c r="C94" s="1" t="s">
        <v>296</v>
      </c>
      <c r="D94" s="4" t="str">
        <f t="shared" si="3"/>
        <v>R&amp;D Fuel Use Reductions</v>
      </c>
      <c r="E94" s="1" t="s">
        <v>2126</v>
      </c>
      <c r="F94" s="106">
        <f t="shared" si="3"/>
        <v>0</v>
      </c>
      <c r="G94" s="106">
        <f t="shared" si="3"/>
        <v>0.4</v>
      </c>
      <c r="H94" s="106">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297</v>
      </c>
      <c r="D95" s="4" t="str">
        <f t="shared" si="3"/>
        <v>R&amp;D Fuel Use Reductions</v>
      </c>
      <c r="E95" s="1" t="s">
        <v>2127</v>
      </c>
      <c r="F95" s="106">
        <f t="shared" si="3"/>
        <v>0</v>
      </c>
      <c r="G95" s="106">
        <f t="shared" si="3"/>
        <v>0.4</v>
      </c>
      <c r="H95" s="106">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90" x14ac:dyDescent="0.25">
      <c r="A96" s="4" t="str">
        <f t="shared" si="4"/>
        <v>Research and Development</v>
      </c>
      <c r="B96" s="4" t="str">
        <f t="shared" si="4"/>
        <v>Fuel Use Reduction</v>
      </c>
      <c r="C96" s="1" t="s">
        <v>298</v>
      </c>
      <c r="D96" s="4" t="str">
        <f t="shared" si="3"/>
        <v>R&amp;D Fuel Use Reductions</v>
      </c>
      <c r="E96" s="1" t="s">
        <v>2128</v>
      </c>
      <c r="F96" s="106">
        <f t="shared" si="3"/>
        <v>0</v>
      </c>
      <c r="G96" s="106">
        <f t="shared" si="3"/>
        <v>0.4</v>
      </c>
      <c r="H96" s="106">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150" x14ac:dyDescent="0.25">
      <c r="A97" s="1" t="s">
        <v>1849</v>
      </c>
      <c r="B97" s="1" t="s">
        <v>1850</v>
      </c>
      <c r="C97" s="1" t="s">
        <v>1857</v>
      </c>
      <c r="D97" s="102"/>
      <c r="E97" s="1" t="s">
        <v>1883</v>
      </c>
      <c r="F97" s="1">
        <v>0</v>
      </c>
      <c r="G97" s="1">
        <v>10</v>
      </c>
      <c r="H97" s="1">
        <v>1</v>
      </c>
      <c r="I97" s="1" t="s">
        <v>1826</v>
      </c>
      <c r="J97" s="1" t="s">
        <v>2113</v>
      </c>
      <c r="K97" s="1" t="s">
        <v>1827</v>
      </c>
    </row>
    <row r="98" spans="1:13" ht="150" x14ac:dyDescent="0.25">
      <c r="A98" s="1" t="s">
        <v>1849</v>
      </c>
      <c r="B98" s="1" t="s">
        <v>1851</v>
      </c>
      <c r="C98" s="1" t="s">
        <v>1858</v>
      </c>
      <c r="D98" s="102"/>
      <c r="E98" s="1" t="s">
        <v>1884</v>
      </c>
      <c r="F98" s="1">
        <v>0</v>
      </c>
      <c r="G98" s="1">
        <v>10</v>
      </c>
      <c r="H98" s="1">
        <v>1</v>
      </c>
      <c r="I98" s="1" t="s">
        <v>1826</v>
      </c>
      <c r="J98" s="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ref="K98:K107" si="5">K$97</f>
        <v>io-model.html</v>
      </c>
    </row>
    <row r="99" spans="1:13" ht="150" x14ac:dyDescent="0.25">
      <c r="A99" s="1" t="s">
        <v>1849</v>
      </c>
      <c r="B99" s="1" t="s">
        <v>2311</v>
      </c>
      <c r="C99" s="1" t="s">
        <v>2493</v>
      </c>
      <c r="D99" s="102"/>
      <c r="E99" s="1" t="s">
        <v>1885</v>
      </c>
      <c r="F99" s="1">
        <v>0</v>
      </c>
      <c r="G99" s="1">
        <v>10</v>
      </c>
      <c r="H99" s="1">
        <v>1</v>
      </c>
      <c r="I99" s="1" t="s">
        <v>1826</v>
      </c>
      <c r="J99" s="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1849</v>
      </c>
      <c r="B100" s="1" t="s">
        <v>2494</v>
      </c>
      <c r="C100" s="1" t="s">
        <v>2495</v>
      </c>
      <c r="D100" s="102"/>
      <c r="E100" s="1" t="s">
        <v>2496</v>
      </c>
      <c r="F100" s="1">
        <v>0</v>
      </c>
      <c r="G100" s="1">
        <v>10</v>
      </c>
      <c r="H100" s="1">
        <v>1</v>
      </c>
      <c r="I100" s="1" t="s">
        <v>1826</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1849</v>
      </c>
      <c r="B101" s="1" t="s">
        <v>1852</v>
      </c>
      <c r="C101" s="1" t="s">
        <v>1859</v>
      </c>
      <c r="D101" s="102"/>
      <c r="E101" s="1" t="s">
        <v>1886</v>
      </c>
      <c r="F101" s="1">
        <v>0</v>
      </c>
      <c r="G101" s="1">
        <v>10</v>
      </c>
      <c r="H101" s="1">
        <v>1</v>
      </c>
      <c r="I101" s="1" t="s">
        <v>1826</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1849</v>
      </c>
      <c r="B102" s="1" t="s">
        <v>1853</v>
      </c>
      <c r="C102" s="1" t="s">
        <v>1860</v>
      </c>
      <c r="D102" s="102"/>
      <c r="E102" s="1" t="s">
        <v>1887</v>
      </c>
      <c r="F102" s="1">
        <v>0</v>
      </c>
      <c r="G102" s="1">
        <v>10</v>
      </c>
      <c r="H102" s="1">
        <v>1</v>
      </c>
      <c r="I102" s="1" t="s">
        <v>1826</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1849</v>
      </c>
      <c r="B103" s="1" t="s">
        <v>264</v>
      </c>
      <c r="C103" s="1" t="s">
        <v>1861</v>
      </c>
      <c r="D103" s="102"/>
      <c r="E103" s="1" t="s">
        <v>1888</v>
      </c>
      <c r="F103" s="1">
        <v>0</v>
      </c>
      <c r="G103" s="1">
        <v>10</v>
      </c>
      <c r="H103" s="1">
        <v>1</v>
      </c>
      <c r="I103" s="1" t="s">
        <v>1826</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1849</v>
      </c>
      <c r="B104" s="1" t="s">
        <v>1854</v>
      </c>
      <c r="C104" s="1" t="s">
        <v>1862</v>
      </c>
      <c r="D104" s="102"/>
      <c r="E104" s="1" t="s">
        <v>1889</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1849</v>
      </c>
      <c r="B105" s="1" t="s">
        <v>2497</v>
      </c>
      <c r="C105" s="1" t="s">
        <v>2498</v>
      </c>
      <c r="D105" s="102"/>
      <c r="E105" s="1" t="s">
        <v>2499</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1849</v>
      </c>
      <c r="B106" s="1" t="s">
        <v>1855</v>
      </c>
      <c r="C106" s="1" t="s">
        <v>1863</v>
      </c>
      <c r="D106" s="102"/>
      <c r="E106" s="1" t="s">
        <v>1890</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1849</v>
      </c>
      <c r="B107" s="1" t="s">
        <v>1856</v>
      </c>
      <c r="C107" s="1" t="s">
        <v>1864</v>
      </c>
      <c r="D107" s="102"/>
      <c r="E107" s="1" t="s">
        <v>1891</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60" x14ac:dyDescent="0.25">
      <c r="A108" s="1" t="s">
        <v>1725</v>
      </c>
      <c r="B108" s="1" t="s">
        <v>1726</v>
      </c>
      <c r="C108" s="1" t="s">
        <v>2288</v>
      </c>
      <c r="D108" s="102"/>
      <c r="E108" s="1" t="s">
        <v>1727</v>
      </c>
      <c r="F108" s="1">
        <v>0</v>
      </c>
      <c r="G108" s="1">
        <v>1</v>
      </c>
      <c r="H108" s="1">
        <v>1</v>
      </c>
      <c r="I108" s="47" t="s">
        <v>29</v>
      </c>
      <c r="J108" s="1" t="s">
        <v>2289</v>
      </c>
      <c r="K108" s="1"/>
      <c r="L108" s="1"/>
      <c r="M108" s="175"/>
    </row>
    <row r="109" spans="1:13" ht="120" x14ac:dyDescent="0.25">
      <c r="A109" s="1" t="s">
        <v>1725</v>
      </c>
      <c r="B109" s="1" t="s">
        <v>2166</v>
      </c>
      <c r="C109" s="1" t="s">
        <v>2164</v>
      </c>
      <c r="D109" s="102"/>
      <c r="E109" s="102"/>
      <c r="F109" s="1">
        <v>0</v>
      </c>
      <c r="G109" s="1">
        <v>1</v>
      </c>
      <c r="H109" s="1">
        <v>1</v>
      </c>
      <c r="I109" s="47" t="s">
        <v>29</v>
      </c>
      <c r="J109" s="1" t="s">
        <v>2165</v>
      </c>
    </row>
    <row r="110" spans="1:13" x14ac:dyDescent="0.25">
      <c r="A110" s="1"/>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tabSelected="1" topLeftCell="B1" zoomScaleNormal="100" workbookViewId="0">
      <pane ySplit="1" topLeftCell="A485" activePane="bottomLeft" state="frozen"/>
      <selection pane="bottomLeft" activeCell="F490" sqref="F490"/>
    </sheetView>
  </sheetViews>
  <sheetFormatPr defaultColWidth="9.140625" defaultRowHeight="15" x14ac:dyDescent="0.25"/>
  <cols>
    <col min="1" max="1" width="30" style="1" customWidth="1"/>
    <col min="2" max="2" width="41.42578125" style="197"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7"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6" t="s">
        <v>0</v>
      </c>
      <c r="C1" s="191" t="s">
        <v>1</v>
      </c>
      <c r="D1" s="179" t="s">
        <v>35</v>
      </c>
      <c r="E1" s="179" t="s">
        <v>36</v>
      </c>
      <c r="F1" s="179" t="s">
        <v>82</v>
      </c>
      <c r="G1" s="179" t="s">
        <v>83</v>
      </c>
      <c r="H1" s="180" t="s">
        <v>456</v>
      </c>
      <c r="I1" s="198" t="s">
        <v>68</v>
      </c>
      <c r="J1" s="182" t="s">
        <v>343</v>
      </c>
      <c r="K1" s="181" t="s">
        <v>1159</v>
      </c>
      <c r="L1" s="181" t="s">
        <v>69</v>
      </c>
      <c r="M1" s="181" t="s">
        <v>70</v>
      </c>
      <c r="N1" s="181" t="s">
        <v>81</v>
      </c>
      <c r="O1" s="181" t="s">
        <v>28</v>
      </c>
      <c r="P1" s="181" t="s">
        <v>2</v>
      </c>
      <c r="Q1" s="181" t="s">
        <v>440</v>
      </c>
      <c r="R1" s="181" t="s">
        <v>190</v>
      </c>
    </row>
    <row r="2" spans="1:18" s="2" customFormat="1" ht="30" x14ac:dyDescent="0.25">
      <c r="A2" s="176" t="str">
        <f>IF(ISBLANK(INDEX('Policy Characteristics'!A:A,MATCH($C2,'Policy Characteristics'!$C:$C,0))),"",INDEX('Policy Characteristics'!A:A,MATCH($C2,'Policy Characteristics'!$C:$C,0)))</f>
        <v>Transportation</v>
      </c>
      <c r="B2" s="185" t="str">
        <f>IF(ISBLANK(INDEX('Policy Characteristics'!B:B,MATCH($C2,'Policy Characteristics'!$C:$C,0))),"",INDEX('Policy Characteristics'!B:B,MATCH($C2,'Policy Characteristics'!$C:$C,0)))</f>
        <v>Conventional Pollutant Standards</v>
      </c>
      <c r="C2" s="192" t="s">
        <v>1282</v>
      </c>
      <c r="D2" s="2" t="s">
        <v>37</v>
      </c>
      <c r="E2" s="2" t="s">
        <v>1134</v>
      </c>
      <c r="F2" s="2" t="s">
        <v>2327</v>
      </c>
      <c r="G2" s="2" t="s">
        <v>1326</v>
      </c>
      <c r="H2" s="49">
        <v>300</v>
      </c>
      <c r="I2" s="199"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84">
        <f>IF(ISBLANK(INDEX('Policy Characteristics'!F:F,MATCH($C2,'Policy Characteristics'!$C:$C,0))),"",INDEX('Policy Characteristics'!F:F,MATCH($C2,'Policy Characteristics'!$C:$C,0)))</f>
        <v>0</v>
      </c>
      <c r="M2" s="184">
        <f>IF(ISBLANK(INDEX('Policy Characteristics'!G:G,MATCH($C2,'Policy Characteristics'!$C:$C,0))),"",INDEX('Policy Characteristics'!G:G,MATCH($C2,'Policy Characteristics'!$C:$C,0)))</f>
        <v>1</v>
      </c>
      <c r="N2" s="184">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5"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2327</v>
      </c>
      <c r="G3" s="2" t="s">
        <v>480</v>
      </c>
      <c r="H3" s="49">
        <v>301</v>
      </c>
      <c r="I3" s="199"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84">
        <f>IF(ISBLANK(INDEX('Policy Characteristics'!F:F,MATCH($C3,'Policy Characteristics'!$C:$C,0))),"",INDEX('Policy Characteristics'!F:F,MATCH($C3,'Policy Characteristics'!$C:$C,0)))</f>
        <v>0</v>
      </c>
      <c r="M3" s="184">
        <f>IF(ISBLANK(INDEX('Policy Characteristics'!G:G,MATCH($C3,'Policy Characteristics'!$C:$C,0))),"",INDEX('Policy Characteristics'!G:G,MATCH($C3,'Policy Characteristics'!$C:$C,0)))</f>
        <v>1</v>
      </c>
      <c r="N3" s="184">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5"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2327</v>
      </c>
      <c r="G4" s="2" t="s">
        <v>1135</v>
      </c>
      <c r="H4" s="49">
        <v>302</v>
      </c>
      <c r="I4" s="199"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84">
        <f>IF(ISBLANK(INDEX('Policy Characteristics'!F:F,MATCH($C4,'Policy Characteristics'!$C:$C,0))),"",INDEX('Policy Characteristics'!F:F,MATCH($C4,'Policy Characteristics'!$C:$C,0)))</f>
        <v>0</v>
      </c>
      <c r="M4" s="184">
        <f>IF(ISBLANK(INDEX('Policy Characteristics'!G:G,MATCH($C4,'Policy Characteristics'!$C:$C,0))),"",INDEX('Policy Characteristics'!G:G,MATCH($C4,'Policy Characteristics'!$C:$C,0)))</f>
        <v>1</v>
      </c>
      <c r="N4" s="184">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5"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2327</v>
      </c>
      <c r="G5" s="2" t="s">
        <v>1136</v>
      </c>
      <c r="H5" s="49">
        <v>303</v>
      </c>
      <c r="I5" s="199"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84">
        <f>IF(ISBLANK(INDEX('Policy Characteristics'!F:F,MATCH($C5,'Policy Characteristics'!$C:$C,0))),"",INDEX('Policy Characteristics'!F:F,MATCH($C5,'Policy Characteristics'!$C:$C,0)))</f>
        <v>0</v>
      </c>
      <c r="M5" s="184">
        <f>IF(ISBLANK(INDEX('Policy Characteristics'!G:G,MATCH($C5,'Policy Characteristics'!$C:$C,0))),"",INDEX('Policy Characteristics'!G:G,MATCH($C5,'Policy Characteristics'!$C:$C,0)))</f>
        <v>1</v>
      </c>
      <c r="N5" s="184">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5"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2327</v>
      </c>
      <c r="G6" s="2" t="s">
        <v>1218</v>
      </c>
      <c r="H6" s="49">
        <v>304</v>
      </c>
      <c r="I6" s="199"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84">
        <f>IF(ISBLANK(INDEX('Policy Characteristics'!F:F,MATCH($C6,'Policy Characteristics'!$C:$C,0))),"",INDEX('Policy Characteristics'!F:F,MATCH($C6,'Policy Characteristics'!$C:$C,0)))</f>
        <v>0</v>
      </c>
      <c r="M6" s="184">
        <f>IF(ISBLANK(INDEX('Policy Characteristics'!G:G,MATCH($C6,'Policy Characteristics'!$C:$C,0))),"",INDEX('Policy Characteristics'!G:G,MATCH($C6,'Policy Characteristics'!$C:$C,0)))</f>
        <v>1</v>
      </c>
      <c r="N6" s="184">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5"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2327</v>
      </c>
      <c r="G7" s="2" t="s">
        <v>1138</v>
      </c>
      <c r="H7" s="49">
        <v>305</v>
      </c>
      <c r="I7" s="199"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84">
        <f>IF(ISBLANK(INDEX('Policy Characteristics'!F:F,MATCH($C7,'Policy Characteristics'!$C:$C,0))),"",INDEX('Policy Characteristics'!F:F,MATCH($C7,'Policy Characteristics'!$C:$C,0)))</f>
        <v>0</v>
      </c>
      <c r="M7" s="184">
        <f>IF(ISBLANK(INDEX('Policy Characteristics'!G:G,MATCH($C7,'Policy Characteristics'!$C:$C,0))),"",INDEX('Policy Characteristics'!G:G,MATCH($C7,'Policy Characteristics'!$C:$C,0)))</f>
        <v>1</v>
      </c>
      <c r="N7" s="184">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5"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2327</v>
      </c>
      <c r="G8" s="2" t="s">
        <v>1139</v>
      </c>
      <c r="H8" s="49">
        <v>306</v>
      </c>
      <c r="I8" s="199"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84">
        <f>IF(ISBLANK(INDEX('Policy Characteristics'!F:F,MATCH($C8,'Policy Characteristics'!$C:$C,0))),"",INDEX('Policy Characteristics'!F:F,MATCH($C8,'Policy Characteristics'!$C:$C,0)))</f>
        <v>0</v>
      </c>
      <c r="M8" s="184">
        <f>IF(ISBLANK(INDEX('Policy Characteristics'!G:G,MATCH($C8,'Policy Characteristics'!$C:$C,0))),"",INDEX('Policy Characteristics'!G:G,MATCH($C8,'Policy Characteristics'!$C:$C,0)))</f>
        <v>1</v>
      </c>
      <c r="N8" s="184">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5"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2327</v>
      </c>
      <c r="G9" s="2" t="s">
        <v>1140</v>
      </c>
      <c r="H9" s="49">
        <v>307</v>
      </c>
      <c r="I9" s="199"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84">
        <f>IF(ISBLANK(INDEX('Policy Characteristics'!F:F,MATCH($C9,'Policy Characteristics'!$C:$C,0))),"",INDEX('Policy Characteristics'!F:F,MATCH($C9,'Policy Characteristics'!$C:$C,0)))</f>
        <v>0</v>
      </c>
      <c r="M9" s="184">
        <f>IF(ISBLANK(INDEX('Policy Characteristics'!G:G,MATCH($C9,'Policy Characteristics'!$C:$C,0))),"",INDEX('Policy Characteristics'!G:G,MATCH($C9,'Policy Characteristics'!$C:$C,0)))</f>
        <v>1</v>
      </c>
      <c r="N9" s="184">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5"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2327</v>
      </c>
      <c r="G10" s="2" t="s">
        <v>1141</v>
      </c>
      <c r="H10" s="49">
        <v>308</v>
      </c>
      <c r="I10" s="200"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84">
        <f>IF(ISBLANK(INDEX('Policy Characteristics'!F:F,MATCH($C10,'Policy Characteristics'!$C:$C,0))),"",INDEX('Policy Characteristics'!F:F,MATCH($C10,'Policy Characteristics'!$C:$C,0)))</f>
        <v>0</v>
      </c>
      <c r="M10" s="184">
        <f>IF(ISBLANK(INDEX('Policy Characteristics'!G:G,MATCH($C10,'Policy Characteristics'!$C:$C,0))),"",INDEX('Policy Characteristics'!G:G,MATCH($C10,'Policy Characteristics'!$C:$C,0)))</f>
        <v>1</v>
      </c>
      <c r="N10" s="184">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5"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2327</v>
      </c>
      <c r="G11" s="2" t="s">
        <v>1142</v>
      </c>
      <c r="H11" s="49">
        <v>309</v>
      </c>
      <c r="I11" s="200" t="s">
        <v>44</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84">
        <f>IF(ISBLANK(INDEX('Policy Characteristics'!F:F,MATCH($C11,'Policy Characteristics'!$C:$C,0))),"",INDEX('Policy Characteristics'!F:F,MATCH($C11,'Policy Characteristics'!$C:$C,0)))</f>
        <v>0</v>
      </c>
      <c r="M11" s="184">
        <f>IF(ISBLANK(INDEX('Policy Characteristics'!G:G,MATCH($C11,'Policy Characteristics'!$C:$C,0))),"",INDEX('Policy Characteristics'!G:G,MATCH($C11,'Policy Characteristics'!$C:$C,0)))</f>
        <v>1</v>
      </c>
      <c r="N11" s="184">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5"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2323</v>
      </c>
      <c r="G12" s="2" t="s">
        <v>1326</v>
      </c>
      <c r="H12" s="49">
        <v>310</v>
      </c>
      <c r="I12" s="199"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84">
        <f>IF(ISBLANK(INDEX('Policy Characteristics'!F:F,MATCH($C12,'Policy Characteristics'!$C:$C,0))),"",INDEX('Policy Characteristics'!F:F,MATCH($C12,'Policy Characteristics'!$C:$C,0)))</f>
        <v>0</v>
      </c>
      <c r="M12" s="184">
        <f>IF(ISBLANK(INDEX('Policy Characteristics'!G:G,MATCH($C12,'Policy Characteristics'!$C:$C,0))),"",INDEX('Policy Characteristics'!G:G,MATCH($C12,'Policy Characteristics'!$C:$C,0)))</f>
        <v>1</v>
      </c>
      <c r="N12" s="184">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5"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2323</v>
      </c>
      <c r="G13" s="2" t="s">
        <v>480</v>
      </c>
      <c r="H13" s="49">
        <v>311</v>
      </c>
      <c r="I13" s="199"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84">
        <f>IF(ISBLANK(INDEX('Policy Characteristics'!F:F,MATCH($C13,'Policy Characteristics'!$C:$C,0))),"",INDEX('Policy Characteristics'!F:F,MATCH($C13,'Policy Characteristics'!$C:$C,0)))</f>
        <v>0</v>
      </c>
      <c r="M13" s="184">
        <f>IF(ISBLANK(INDEX('Policy Characteristics'!G:G,MATCH($C13,'Policy Characteristics'!$C:$C,0))),"",INDEX('Policy Characteristics'!G:G,MATCH($C13,'Policy Characteristics'!$C:$C,0)))</f>
        <v>1</v>
      </c>
      <c r="N13" s="184">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5"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2323</v>
      </c>
      <c r="G14" s="2" t="s">
        <v>1135</v>
      </c>
      <c r="H14" s="49">
        <v>312</v>
      </c>
      <c r="I14" s="199"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84">
        <f>IF(ISBLANK(INDEX('Policy Characteristics'!F:F,MATCH($C14,'Policy Characteristics'!$C:$C,0))),"",INDEX('Policy Characteristics'!F:F,MATCH($C14,'Policy Characteristics'!$C:$C,0)))</f>
        <v>0</v>
      </c>
      <c r="M14" s="184">
        <f>IF(ISBLANK(INDEX('Policy Characteristics'!G:G,MATCH($C14,'Policy Characteristics'!$C:$C,0))),"",INDEX('Policy Characteristics'!G:G,MATCH($C14,'Policy Characteristics'!$C:$C,0)))</f>
        <v>1</v>
      </c>
      <c r="N14" s="184">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5"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2323</v>
      </c>
      <c r="G15" s="2" t="s">
        <v>1136</v>
      </c>
      <c r="H15" s="49">
        <v>313</v>
      </c>
      <c r="I15" s="199"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84">
        <f>IF(ISBLANK(INDEX('Policy Characteristics'!F:F,MATCH($C15,'Policy Characteristics'!$C:$C,0))),"",INDEX('Policy Characteristics'!F:F,MATCH($C15,'Policy Characteristics'!$C:$C,0)))</f>
        <v>0</v>
      </c>
      <c r="M15" s="184">
        <f>IF(ISBLANK(INDEX('Policy Characteristics'!G:G,MATCH($C15,'Policy Characteristics'!$C:$C,0))),"",INDEX('Policy Characteristics'!G:G,MATCH($C15,'Policy Characteristics'!$C:$C,0)))</f>
        <v>1</v>
      </c>
      <c r="N15" s="184">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5"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2323</v>
      </c>
      <c r="G16" s="2" t="s">
        <v>1218</v>
      </c>
      <c r="H16" s="49">
        <v>314</v>
      </c>
      <c r="I16" s="199"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84">
        <f>IF(ISBLANK(INDEX('Policy Characteristics'!F:F,MATCH($C16,'Policy Characteristics'!$C:$C,0))),"",INDEX('Policy Characteristics'!F:F,MATCH($C16,'Policy Characteristics'!$C:$C,0)))</f>
        <v>0</v>
      </c>
      <c r="M16" s="184">
        <f>IF(ISBLANK(INDEX('Policy Characteristics'!G:G,MATCH($C16,'Policy Characteristics'!$C:$C,0))),"",INDEX('Policy Characteristics'!G:G,MATCH($C16,'Policy Characteristics'!$C:$C,0)))</f>
        <v>1</v>
      </c>
      <c r="N16" s="184">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5"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2323</v>
      </c>
      <c r="G17" s="2" t="s">
        <v>1138</v>
      </c>
      <c r="H17" s="49">
        <v>315</v>
      </c>
      <c r="I17" s="199"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84">
        <f>IF(ISBLANK(INDEX('Policy Characteristics'!F:F,MATCH($C17,'Policy Characteristics'!$C:$C,0))),"",INDEX('Policy Characteristics'!F:F,MATCH($C17,'Policy Characteristics'!$C:$C,0)))</f>
        <v>0</v>
      </c>
      <c r="M17" s="184">
        <f>IF(ISBLANK(INDEX('Policy Characteristics'!G:G,MATCH($C17,'Policy Characteristics'!$C:$C,0))),"",INDEX('Policy Characteristics'!G:G,MATCH($C17,'Policy Characteristics'!$C:$C,0)))</f>
        <v>1</v>
      </c>
      <c r="N17" s="184">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5"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2323</v>
      </c>
      <c r="G18" s="2" t="s">
        <v>1139</v>
      </c>
      <c r="H18" s="49">
        <v>316</v>
      </c>
      <c r="I18" s="199"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84">
        <f>IF(ISBLANK(INDEX('Policy Characteristics'!F:F,MATCH($C18,'Policy Characteristics'!$C:$C,0))),"",INDEX('Policy Characteristics'!F:F,MATCH($C18,'Policy Characteristics'!$C:$C,0)))</f>
        <v>0</v>
      </c>
      <c r="M18" s="184">
        <f>IF(ISBLANK(INDEX('Policy Characteristics'!G:G,MATCH($C18,'Policy Characteristics'!$C:$C,0))),"",INDEX('Policy Characteristics'!G:G,MATCH($C18,'Policy Characteristics'!$C:$C,0)))</f>
        <v>1</v>
      </c>
      <c r="N18" s="184">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5"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2323</v>
      </c>
      <c r="G19" s="2" t="s">
        <v>1140</v>
      </c>
      <c r="H19" s="49">
        <v>317</v>
      </c>
      <c r="I19" s="199"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84">
        <f>IF(ISBLANK(INDEX('Policy Characteristics'!F:F,MATCH($C19,'Policy Characteristics'!$C:$C,0))),"",INDEX('Policy Characteristics'!F:F,MATCH($C19,'Policy Characteristics'!$C:$C,0)))</f>
        <v>0</v>
      </c>
      <c r="M19" s="184">
        <f>IF(ISBLANK(INDEX('Policy Characteristics'!G:G,MATCH($C19,'Policy Characteristics'!$C:$C,0))),"",INDEX('Policy Characteristics'!G:G,MATCH($C19,'Policy Characteristics'!$C:$C,0)))</f>
        <v>1</v>
      </c>
      <c r="N19" s="184">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5"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2323</v>
      </c>
      <c r="G20" s="2" t="s">
        <v>1141</v>
      </c>
      <c r="H20" s="49">
        <v>318</v>
      </c>
      <c r="I20" s="200"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84">
        <f>IF(ISBLANK(INDEX('Policy Characteristics'!F:F,MATCH($C20,'Policy Characteristics'!$C:$C,0))),"",INDEX('Policy Characteristics'!F:F,MATCH($C20,'Policy Characteristics'!$C:$C,0)))</f>
        <v>0</v>
      </c>
      <c r="M20" s="184">
        <f>IF(ISBLANK(INDEX('Policy Characteristics'!G:G,MATCH($C20,'Policy Characteristics'!$C:$C,0))),"",INDEX('Policy Characteristics'!G:G,MATCH($C20,'Policy Characteristics'!$C:$C,0)))</f>
        <v>1</v>
      </c>
      <c r="N20" s="184">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5"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2323</v>
      </c>
      <c r="G21" s="2" t="s">
        <v>1142</v>
      </c>
      <c r="H21" s="49">
        <v>319</v>
      </c>
      <c r="I21" s="200" t="s">
        <v>44</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84">
        <f>IF(ISBLANK(INDEX('Policy Characteristics'!F:F,MATCH($C21,'Policy Characteristics'!$C:$C,0))),"",INDEX('Policy Characteristics'!F:F,MATCH($C21,'Policy Characteristics'!$C:$C,0)))</f>
        <v>0</v>
      </c>
      <c r="M21" s="184">
        <f>IF(ISBLANK(INDEX('Policy Characteristics'!G:G,MATCH($C21,'Policy Characteristics'!$C:$C,0))),"",INDEX('Policy Characteristics'!G:G,MATCH($C21,'Policy Characteristics'!$C:$C,0)))</f>
        <v>1</v>
      </c>
      <c r="N21" s="184">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5"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9"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84">
        <f>IF(ISBLANK(INDEX('Policy Characteristics'!F:F,MATCH($C22,'Policy Characteristics'!$C:$C,0))),"",INDEX('Policy Characteristics'!F:F,MATCH($C22,'Policy Characteristics'!$C:$C,0)))</f>
        <v>0</v>
      </c>
      <c r="M22" s="184">
        <f>IF(ISBLANK(INDEX('Policy Characteristics'!G:G,MATCH($C22,'Policy Characteristics'!$C:$C,0))),"",INDEX('Policy Characteristics'!G:G,MATCH($C22,'Policy Characteristics'!$C:$C,0)))</f>
        <v>1</v>
      </c>
      <c r="N22" s="184">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5"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200"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84">
        <f>IF(ISBLANK(INDEX('Policy Characteristics'!F:F,MATCH($C23,'Policy Characteristics'!$C:$C,0))),"",INDEX('Policy Characteristics'!F:F,MATCH($C23,'Policy Characteristics'!$C:$C,0)))</f>
        <v>0</v>
      </c>
      <c r="M23" s="184">
        <f>IF(ISBLANK(INDEX('Policy Characteristics'!G:G,MATCH($C23,'Policy Characteristics'!$C:$C,0))),"",INDEX('Policy Characteristics'!G:G,MATCH($C23,'Policy Characteristics'!$C:$C,0)))</f>
        <v>1</v>
      </c>
      <c r="N23" s="184">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5"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9"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84">
        <f>IF(ISBLANK(INDEX('Policy Characteristics'!F:F,MATCH($C24,'Policy Characteristics'!$C:$C,0))),"",INDEX('Policy Characteristics'!F:F,MATCH($C24,'Policy Characteristics'!$C:$C,0)))</f>
        <v>0</v>
      </c>
      <c r="M24" s="184">
        <f>IF(ISBLANK(INDEX('Policy Characteristics'!G:G,MATCH($C24,'Policy Characteristics'!$C:$C,0))),"",INDEX('Policy Characteristics'!G:G,MATCH($C24,'Policy Characteristics'!$C:$C,0)))</f>
        <v>1</v>
      </c>
      <c r="N24" s="184">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5"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200"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84">
        <f>IF(ISBLANK(INDEX('Policy Characteristics'!F:F,MATCH($C25,'Policy Characteristics'!$C:$C,0))),"",INDEX('Policy Characteristics'!F:F,MATCH($C25,'Policy Characteristics'!$C:$C,0)))</f>
        <v>0</v>
      </c>
      <c r="M25" s="184">
        <f>IF(ISBLANK(INDEX('Policy Characteristics'!G:G,MATCH($C25,'Policy Characteristics'!$C:$C,0))),"",INDEX('Policy Characteristics'!G:G,MATCH($C25,'Policy Characteristics'!$C:$C,0)))</f>
        <v>1</v>
      </c>
      <c r="N25" s="184">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5"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200"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84">
        <f>IF(ISBLANK(INDEX('Policy Characteristics'!F:F,MATCH($C26,'Policy Characteristics'!$C:$C,0))),"",INDEX('Policy Characteristics'!F:F,MATCH($C26,'Policy Characteristics'!$C:$C,0)))</f>
        <v>0</v>
      </c>
      <c r="M26" s="184">
        <f>IF(ISBLANK(INDEX('Policy Characteristics'!G:G,MATCH($C26,'Policy Characteristics'!$C:$C,0))),"",INDEX('Policy Characteristics'!G:G,MATCH($C26,'Policy Characteristics'!$C:$C,0)))</f>
        <v>1</v>
      </c>
      <c r="N26" s="184">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5"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200"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84">
        <f>IF(ISBLANK(INDEX('Policy Characteristics'!F:F,MATCH($C27,'Policy Characteristics'!$C:$C,0))),"",INDEX('Policy Characteristics'!F:F,MATCH($C27,'Policy Characteristics'!$C:$C,0)))</f>
        <v>0</v>
      </c>
      <c r="M27" s="184">
        <f>IF(ISBLANK(INDEX('Policy Characteristics'!G:G,MATCH($C27,'Policy Characteristics'!$C:$C,0))),"",INDEX('Policy Characteristics'!G:G,MATCH($C27,'Policy Characteristics'!$C:$C,0)))</f>
        <v>1</v>
      </c>
      <c r="N27" s="184">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5"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200"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84">
        <f>IF(ISBLANK(INDEX('Policy Characteristics'!F:F,MATCH($C28,'Policy Characteristics'!$C:$C,0))),"",INDEX('Policy Characteristics'!F:F,MATCH($C28,'Policy Characteristics'!$C:$C,0)))</f>
        <v>0</v>
      </c>
      <c r="M28" s="184">
        <f>IF(ISBLANK(INDEX('Policy Characteristics'!G:G,MATCH($C28,'Policy Characteristics'!$C:$C,0))),"",INDEX('Policy Characteristics'!G:G,MATCH($C28,'Policy Characteristics'!$C:$C,0)))</f>
        <v>1</v>
      </c>
      <c r="N28" s="184">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5"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200"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84">
        <f>IF(ISBLANK(INDEX('Policy Characteristics'!F:F,MATCH($C29,'Policy Characteristics'!$C:$C,0))),"",INDEX('Policy Characteristics'!F:F,MATCH($C29,'Policy Characteristics'!$C:$C,0)))</f>
        <v>0</v>
      </c>
      <c r="M29" s="184">
        <f>IF(ISBLANK(INDEX('Policy Characteristics'!G:G,MATCH($C29,'Policy Characteristics'!$C:$C,0))),"",INDEX('Policy Characteristics'!G:G,MATCH($C29,'Policy Characteristics'!$C:$C,0)))</f>
        <v>1</v>
      </c>
      <c r="N29" s="184">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5"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200"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84">
        <f>IF(ISBLANK(INDEX('Policy Characteristics'!F:F,MATCH($C30,'Policy Characteristics'!$C:$C,0))),"",INDEX('Policy Characteristics'!F:F,MATCH($C30,'Policy Characteristics'!$C:$C,0)))</f>
        <v>0</v>
      </c>
      <c r="M30" s="184">
        <f>IF(ISBLANK(INDEX('Policy Characteristics'!G:G,MATCH($C30,'Policy Characteristics'!$C:$C,0))),"",INDEX('Policy Characteristics'!G:G,MATCH($C30,'Policy Characteristics'!$C:$C,0)))</f>
        <v>1</v>
      </c>
      <c r="N30" s="184">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5"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200"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84">
        <f>IF(ISBLANK(INDEX('Policy Characteristics'!F:F,MATCH($C31,'Policy Characteristics'!$C:$C,0))),"",INDEX('Policy Characteristics'!F:F,MATCH($C31,'Policy Characteristics'!$C:$C,0)))</f>
        <v>0</v>
      </c>
      <c r="M31" s="184">
        <f>IF(ISBLANK(INDEX('Policy Characteristics'!G:G,MATCH($C31,'Policy Characteristics'!$C:$C,0))),"",INDEX('Policy Characteristics'!G:G,MATCH($C31,'Policy Characteristics'!$C:$C,0)))</f>
        <v>1</v>
      </c>
      <c r="N31" s="184">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5"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9"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84">
        <f>IF(ISBLANK(INDEX('Policy Characteristics'!F:F,MATCH($C32,'Policy Characteristics'!$C:$C,0))),"",INDEX('Policy Characteristics'!F:F,MATCH($C32,'Policy Characteristics'!$C:$C,0)))</f>
        <v>0</v>
      </c>
      <c r="M32" s="184">
        <f>IF(ISBLANK(INDEX('Policy Characteristics'!G:G,MATCH($C32,'Policy Characteristics'!$C:$C,0))),"",INDEX('Policy Characteristics'!G:G,MATCH($C32,'Policy Characteristics'!$C:$C,0)))</f>
        <v>1</v>
      </c>
      <c r="N32" s="184">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5"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9"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84">
        <f>IF(ISBLANK(INDEX('Policy Characteristics'!F:F,MATCH($C33,'Policy Characteristics'!$C:$C,0))),"",INDEX('Policy Characteristics'!F:F,MATCH($C33,'Policy Characteristics'!$C:$C,0)))</f>
        <v>0</v>
      </c>
      <c r="M33" s="184">
        <f>IF(ISBLANK(INDEX('Policy Characteristics'!G:G,MATCH($C33,'Policy Characteristics'!$C:$C,0))),"",INDEX('Policy Characteristics'!G:G,MATCH($C33,'Policy Characteristics'!$C:$C,0)))</f>
        <v>1</v>
      </c>
      <c r="N33" s="184">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5"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9"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84">
        <f>IF(ISBLANK(INDEX('Policy Characteristics'!F:F,MATCH($C34,'Policy Characteristics'!$C:$C,0))),"",INDEX('Policy Characteristics'!F:F,MATCH($C34,'Policy Characteristics'!$C:$C,0)))</f>
        <v>0</v>
      </c>
      <c r="M34" s="184">
        <f>IF(ISBLANK(INDEX('Policy Characteristics'!G:G,MATCH($C34,'Policy Characteristics'!$C:$C,0))),"",INDEX('Policy Characteristics'!G:G,MATCH($C34,'Policy Characteristics'!$C:$C,0)))</f>
        <v>1</v>
      </c>
      <c r="N34" s="184">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5"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9"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84">
        <f>IF(ISBLANK(INDEX('Policy Characteristics'!F:F,MATCH($C35,'Policy Characteristics'!$C:$C,0))),"",INDEX('Policy Characteristics'!F:F,MATCH($C35,'Policy Characteristics'!$C:$C,0)))</f>
        <v>0</v>
      </c>
      <c r="M35" s="184">
        <f>IF(ISBLANK(INDEX('Policy Characteristics'!G:G,MATCH($C35,'Policy Characteristics'!$C:$C,0))),"",INDEX('Policy Characteristics'!G:G,MATCH($C35,'Policy Characteristics'!$C:$C,0)))</f>
        <v>1</v>
      </c>
      <c r="N35" s="184">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5"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9"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84">
        <f>IF(ISBLANK(INDEX('Policy Characteristics'!F:F,MATCH($C36,'Policy Characteristics'!$C:$C,0))),"",INDEX('Policy Characteristics'!F:F,MATCH($C36,'Policy Characteristics'!$C:$C,0)))</f>
        <v>0</v>
      </c>
      <c r="M36" s="184">
        <f>IF(ISBLANK(INDEX('Policy Characteristics'!G:G,MATCH($C36,'Policy Characteristics'!$C:$C,0))),"",INDEX('Policy Characteristics'!G:G,MATCH($C36,'Policy Characteristics'!$C:$C,0)))</f>
        <v>1</v>
      </c>
      <c r="N36" s="184">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5"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200"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84">
        <f>IF(ISBLANK(INDEX('Policy Characteristics'!F:F,MATCH($C37,'Policy Characteristics'!$C:$C,0))),"",INDEX('Policy Characteristics'!F:F,MATCH($C37,'Policy Characteristics'!$C:$C,0)))</f>
        <v>0</v>
      </c>
      <c r="M37" s="184">
        <f>IF(ISBLANK(INDEX('Policy Characteristics'!G:G,MATCH($C37,'Policy Characteristics'!$C:$C,0))),"",INDEX('Policy Characteristics'!G:G,MATCH($C37,'Policy Characteristics'!$C:$C,0)))</f>
        <v>1</v>
      </c>
      <c r="N37" s="184">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5"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9"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84">
        <f>IF(ISBLANK(INDEX('Policy Characteristics'!F:F,MATCH($C38,'Policy Characteristics'!$C:$C,0))),"",INDEX('Policy Characteristics'!F:F,MATCH($C38,'Policy Characteristics'!$C:$C,0)))</f>
        <v>0</v>
      </c>
      <c r="M38" s="184">
        <f>IF(ISBLANK(INDEX('Policy Characteristics'!G:G,MATCH($C38,'Policy Characteristics'!$C:$C,0))),"",INDEX('Policy Characteristics'!G:G,MATCH($C38,'Policy Characteristics'!$C:$C,0)))</f>
        <v>1</v>
      </c>
      <c r="N38" s="184">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5"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9"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84">
        <f>IF(ISBLANK(INDEX('Policy Characteristics'!F:F,MATCH($C39,'Policy Characteristics'!$C:$C,0))),"",INDEX('Policy Characteristics'!F:F,MATCH($C39,'Policy Characteristics'!$C:$C,0)))</f>
        <v>0</v>
      </c>
      <c r="M39" s="184">
        <f>IF(ISBLANK(INDEX('Policy Characteristics'!G:G,MATCH($C39,'Policy Characteristics'!$C:$C,0))),"",INDEX('Policy Characteristics'!G:G,MATCH($C39,'Policy Characteristics'!$C:$C,0)))</f>
        <v>1</v>
      </c>
      <c r="N39" s="184">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5"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200"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84">
        <f>IF(ISBLANK(INDEX('Policy Characteristics'!F:F,MATCH($C40,'Policy Characteristics'!$C:$C,0))),"",INDEX('Policy Characteristics'!F:F,MATCH($C40,'Policy Characteristics'!$C:$C,0)))</f>
        <v>0</v>
      </c>
      <c r="M40" s="184">
        <f>IF(ISBLANK(INDEX('Policy Characteristics'!G:G,MATCH($C40,'Policy Characteristics'!$C:$C,0))),"",INDEX('Policy Characteristics'!G:G,MATCH($C40,'Policy Characteristics'!$C:$C,0)))</f>
        <v>1</v>
      </c>
      <c r="N40" s="184">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5"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200"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84">
        <f>IF(ISBLANK(INDEX('Policy Characteristics'!F:F,MATCH($C41,'Policy Characteristics'!$C:$C,0))),"",INDEX('Policy Characteristics'!F:F,MATCH($C41,'Policy Characteristics'!$C:$C,0)))</f>
        <v>0</v>
      </c>
      <c r="M41" s="184">
        <f>IF(ISBLANK(INDEX('Policy Characteristics'!G:G,MATCH($C41,'Policy Characteristics'!$C:$C,0))),"",INDEX('Policy Characteristics'!G:G,MATCH($C41,'Policy Characteristics'!$C:$C,0)))</f>
        <v>1</v>
      </c>
      <c r="N41" s="184">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5"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9"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84">
        <f>IF(ISBLANK(INDEX('Policy Characteristics'!F:F,MATCH($C42,'Policy Characteristics'!$C:$C,0))),"",INDEX('Policy Characteristics'!F:F,MATCH($C42,'Policy Characteristics'!$C:$C,0)))</f>
        <v>0</v>
      </c>
      <c r="M42" s="184">
        <f>IF(ISBLANK(INDEX('Policy Characteristics'!G:G,MATCH($C42,'Policy Characteristics'!$C:$C,0))),"",INDEX('Policy Characteristics'!G:G,MATCH($C42,'Policy Characteristics'!$C:$C,0)))</f>
        <v>1</v>
      </c>
      <c r="N42" s="184">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5"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9"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84">
        <f>IF(ISBLANK(INDEX('Policy Characteristics'!F:F,MATCH($C43,'Policy Characteristics'!$C:$C,0))),"",INDEX('Policy Characteristics'!F:F,MATCH($C43,'Policy Characteristics'!$C:$C,0)))</f>
        <v>0</v>
      </c>
      <c r="M43" s="184">
        <f>IF(ISBLANK(INDEX('Policy Characteristics'!G:G,MATCH($C43,'Policy Characteristics'!$C:$C,0))),"",INDEX('Policy Characteristics'!G:G,MATCH($C43,'Policy Characteristics'!$C:$C,0)))</f>
        <v>1</v>
      </c>
      <c r="N43" s="184">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5"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9"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84">
        <f>IF(ISBLANK(INDEX('Policy Characteristics'!F:F,MATCH($C44,'Policy Characteristics'!$C:$C,0))),"",INDEX('Policy Characteristics'!F:F,MATCH($C44,'Policy Characteristics'!$C:$C,0)))</f>
        <v>0</v>
      </c>
      <c r="M44" s="184">
        <f>IF(ISBLANK(INDEX('Policy Characteristics'!G:G,MATCH($C44,'Policy Characteristics'!$C:$C,0))),"",INDEX('Policy Characteristics'!G:G,MATCH($C44,'Policy Characteristics'!$C:$C,0)))</f>
        <v>1</v>
      </c>
      <c r="N44" s="184">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5"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9"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84">
        <f>IF(ISBLANK(INDEX('Policy Characteristics'!F:F,MATCH($C45,'Policy Characteristics'!$C:$C,0))),"",INDEX('Policy Characteristics'!F:F,MATCH($C45,'Policy Characteristics'!$C:$C,0)))</f>
        <v>0</v>
      </c>
      <c r="M45" s="184">
        <f>IF(ISBLANK(INDEX('Policy Characteristics'!G:G,MATCH($C45,'Policy Characteristics'!$C:$C,0))),"",INDEX('Policy Characteristics'!G:G,MATCH($C45,'Policy Characteristics'!$C:$C,0)))</f>
        <v>1</v>
      </c>
      <c r="N45" s="184">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5"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9"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84">
        <f>IF(ISBLANK(INDEX('Policy Characteristics'!F:F,MATCH($C46,'Policy Characteristics'!$C:$C,0))),"",INDEX('Policy Characteristics'!F:F,MATCH($C46,'Policy Characteristics'!$C:$C,0)))</f>
        <v>0</v>
      </c>
      <c r="M46" s="184">
        <f>IF(ISBLANK(INDEX('Policy Characteristics'!G:G,MATCH($C46,'Policy Characteristics'!$C:$C,0))),"",INDEX('Policy Characteristics'!G:G,MATCH($C46,'Policy Characteristics'!$C:$C,0)))</f>
        <v>1</v>
      </c>
      <c r="N46" s="184">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5"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200"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84">
        <f>IF(ISBLANK(INDEX('Policy Characteristics'!F:F,MATCH($C47,'Policy Characteristics'!$C:$C,0))),"",INDEX('Policy Characteristics'!F:F,MATCH($C47,'Policy Characteristics'!$C:$C,0)))</f>
        <v>0</v>
      </c>
      <c r="M47" s="184">
        <f>IF(ISBLANK(INDEX('Policy Characteristics'!G:G,MATCH($C47,'Policy Characteristics'!$C:$C,0))),"",INDEX('Policy Characteristics'!G:G,MATCH($C47,'Policy Characteristics'!$C:$C,0)))</f>
        <v>1</v>
      </c>
      <c r="N47" s="184">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5"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9"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84">
        <f>IF(ISBLANK(INDEX('Policy Characteristics'!F:F,MATCH($C48,'Policy Characteristics'!$C:$C,0))),"",INDEX('Policy Characteristics'!F:F,MATCH($C48,'Policy Characteristics'!$C:$C,0)))</f>
        <v>0</v>
      </c>
      <c r="M48" s="184">
        <f>IF(ISBLANK(INDEX('Policy Characteristics'!G:G,MATCH($C48,'Policy Characteristics'!$C:$C,0))),"",INDEX('Policy Characteristics'!G:G,MATCH($C48,'Policy Characteristics'!$C:$C,0)))</f>
        <v>1</v>
      </c>
      <c r="N48" s="184">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5"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9"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84">
        <f>IF(ISBLANK(INDEX('Policy Characteristics'!F:F,MATCH($C49,'Policy Characteristics'!$C:$C,0))),"",INDEX('Policy Characteristics'!F:F,MATCH($C49,'Policy Characteristics'!$C:$C,0)))</f>
        <v>0</v>
      </c>
      <c r="M49" s="184">
        <f>IF(ISBLANK(INDEX('Policy Characteristics'!G:G,MATCH($C49,'Policy Characteristics'!$C:$C,0))),"",INDEX('Policy Characteristics'!G:G,MATCH($C49,'Policy Characteristics'!$C:$C,0)))</f>
        <v>1</v>
      </c>
      <c r="N49" s="184">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5"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200"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84">
        <f>IF(ISBLANK(INDEX('Policy Characteristics'!F:F,MATCH($C50,'Policy Characteristics'!$C:$C,0))),"",INDEX('Policy Characteristics'!F:F,MATCH($C50,'Policy Characteristics'!$C:$C,0)))</f>
        <v>0</v>
      </c>
      <c r="M50" s="184">
        <f>IF(ISBLANK(INDEX('Policy Characteristics'!G:G,MATCH($C50,'Policy Characteristics'!$C:$C,0))),"",INDEX('Policy Characteristics'!G:G,MATCH($C50,'Policy Characteristics'!$C:$C,0)))</f>
        <v>1</v>
      </c>
      <c r="N50" s="184">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5"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200"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84">
        <f>IF(ISBLANK(INDEX('Policy Characteristics'!F:F,MATCH($C51,'Policy Characteristics'!$C:$C,0))),"",INDEX('Policy Characteristics'!F:F,MATCH($C51,'Policy Characteristics'!$C:$C,0)))</f>
        <v>0</v>
      </c>
      <c r="M51" s="184">
        <f>IF(ISBLANK(INDEX('Policy Characteristics'!G:G,MATCH($C51,'Policy Characteristics'!$C:$C,0))),"",INDEX('Policy Characteristics'!G:G,MATCH($C51,'Policy Characteristics'!$C:$C,0)))</f>
        <v>1</v>
      </c>
      <c r="N51" s="184">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5"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9"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84">
        <f>IF(ISBLANK(INDEX('Policy Characteristics'!F:F,MATCH($C52,'Policy Characteristics'!$C:$C,0))),"",INDEX('Policy Characteristics'!F:F,MATCH($C52,'Policy Characteristics'!$C:$C,0)))</f>
        <v>0</v>
      </c>
      <c r="M52" s="184">
        <f>IF(ISBLANK(INDEX('Policy Characteristics'!G:G,MATCH($C52,'Policy Characteristics'!$C:$C,0))),"",INDEX('Policy Characteristics'!G:G,MATCH($C52,'Policy Characteristics'!$C:$C,0)))</f>
        <v>1</v>
      </c>
      <c r="N52" s="184">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5"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9"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84">
        <f>IF(ISBLANK(INDEX('Policy Characteristics'!F:F,MATCH($C53,'Policy Characteristics'!$C:$C,0))),"",INDEX('Policy Characteristics'!F:F,MATCH($C53,'Policy Characteristics'!$C:$C,0)))</f>
        <v>0</v>
      </c>
      <c r="M53" s="184">
        <f>IF(ISBLANK(INDEX('Policy Characteristics'!G:G,MATCH($C53,'Policy Characteristics'!$C:$C,0))),"",INDEX('Policy Characteristics'!G:G,MATCH($C53,'Policy Characteristics'!$C:$C,0)))</f>
        <v>1</v>
      </c>
      <c r="N53" s="184">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5"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9"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84">
        <f>IF(ISBLANK(INDEX('Policy Characteristics'!F:F,MATCH($C54,'Policy Characteristics'!$C:$C,0))),"",INDEX('Policy Characteristics'!F:F,MATCH($C54,'Policy Characteristics'!$C:$C,0)))</f>
        <v>0</v>
      </c>
      <c r="M54" s="184">
        <f>IF(ISBLANK(INDEX('Policy Characteristics'!G:G,MATCH($C54,'Policy Characteristics'!$C:$C,0))),"",INDEX('Policy Characteristics'!G:G,MATCH($C54,'Policy Characteristics'!$C:$C,0)))</f>
        <v>1</v>
      </c>
      <c r="N54" s="184">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5"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9"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84">
        <f>IF(ISBLANK(INDEX('Policy Characteristics'!F:F,MATCH($C55,'Policy Characteristics'!$C:$C,0))),"",INDEX('Policy Characteristics'!F:F,MATCH($C55,'Policy Characteristics'!$C:$C,0)))</f>
        <v>0</v>
      </c>
      <c r="M55" s="184">
        <f>IF(ISBLANK(INDEX('Policy Characteristics'!G:G,MATCH($C55,'Policy Characteristics'!$C:$C,0))),"",INDEX('Policy Characteristics'!G:G,MATCH($C55,'Policy Characteristics'!$C:$C,0)))</f>
        <v>1</v>
      </c>
      <c r="N55" s="184">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5"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9"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84">
        <f>IF(ISBLANK(INDEX('Policy Characteristics'!F:F,MATCH($C56,'Policy Characteristics'!$C:$C,0))),"",INDEX('Policy Characteristics'!F:F,MATCH($C56,'Policy Characteristics'!$C:$C,0)))</f>
        <v>0</v>
      </c>
      <c r="M56" s="184">
        <f>IF(ISBLANK(INDEX('Policy Characteristics'!G:G,MATCH($C56,'Policy Characteristics'!$C:$C,0))),"",INDEX('Policy Characteristics'!G:G,MATCH($C56,'Policy Characteristics'!$C:$C,0)))</f>
        <v>1</v>
      </c>
      <c r="N56" s="184">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5"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9"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84">
        <f>IF(ISBLANK(INDEX('Policy Characteristics'!F:F,MATCH($C57,'Policy Characteristics'!$C:$C,0))),"",INDEX('Policy Characteristics'!F:F,MATCH($C57,'Policy Characteristics'!$C:$C,0)))</f>
        <v>0</v>
      </c>
      <c r="M57" s="184">
        <f>IF(ISBLANK(INDEX('Policy Characteristics'!G:G,MATCH($C57,'Policy Characteristics'!$C:$C,0))),"",INDEX('Policy Characteristics'!G:G,MATCH($C57,'Policy Characteristics'!$C:$C,0)))</f>
        <v>1</v>
      </c>
      <c r="N57" s="184">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5"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9"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84">
        <f>IF(ISBLANK(INDEX('Policy Characteristics'!F:F,MATCH($C58,'Policy Characteristics'!$C:$C,0))),"",INDEX('Policy Characteristics'!F:F,MATCH($C58,'Policy Characteristics'!$C:$C,0)))</f>
        <v>0</v>
      </c>
      <c r="M58" s="184">
        <f>IF(ISBLANK(INDEX('Policy Characteristics'!G:G,MATCH($C58,'Policy Characteristics'!$C:$C,0))),"",INDEX('Policy Characteristics'!G:G,MATCH($C58,'Policy Characteristics'!$C:$C,0)))</f>
        <v>1</v>
      </c>
      <c r="N58" s="184">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5"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9"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84">
        <f>IF(ISBLANK(INDEX('Policy Characteristics'!F:F,MATCH($C59,'Policy Characteristics'!$C:$C,0))),"",INDEX('Policy Characteristics'!F:F,MATCH($C59,'Policy Characteristics'!$C:$C,0)))</f>
        <v>0</v>
      </c>
      <c r="M59" s="184">
        <f>IF(ISBLANK(INDEX('Policy Characteristics'!G:G,MATCH($C59,'Policy Characteristics'!$C:$C,0))),"",INDEX('Policy Characteristics'!G:G,MATCH($C59,'Policy Characteristics'!$C:$C,0)))</f>
        <v>1</v>
      </c>
      <c r="N59" s="184">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5"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200"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84">
        <f>IF(ISBLANK(INDEX('Policy Characteristics'!F:F,MATCH($C60,'Policy Characteristics'!$C:$C,0))),"",INDEX('Policy Characteristics'!F:F,MATCH($C60,'Policy Characteristics'!$C:$C,0)))</f>
        <v>0</v>
      </c>
      <c r="M60" s="184">
        <f>IF(ISBLANK(INDEX('Policy Characteristics'!G:G,MATCH($C60,'Policy Characteristics'!$C:$C,0))),"",INDEX('Policy Characteristics'!G:G,MATCH($C60,'Policy Characteristics'!$C:$C,0)))</f>
        <v>1</v>
      </c>
      <c r="N60" s="184">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5"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200"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84">
        <f>IF(ISBLANK(INDEX('Policy Characteristics'!F:F,MATCH($C61,'Policy Characteristics'!$C:$C,0))),"",INDEX('Policy Characteristics'!F:F,MATCH($C61,'Policy Characteristics'!$C:$C,0)))</f>
        <v>0</v>
      </c>
      <c r="M61" s="184">
        <f>IF(ISBLANK(INDEX('Policy Characteristics'!G:G,MATCH($C61,'Policy Characteristics'!$C:$C,0))),"",INDEX('Policy Characteristics'!G:G,MATCH($C61,'Policy Characteristics'!$C:$C,0)))</f>
        <v>1</v>
      </c>
      <c r="N61" s="184">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5" t="str">
        <f>IF(ISBLANK(INDEX('Policy Characteristics'!B:B,MATCH($C62,'Policy Characteristics'!$C:$C,0))),"",INDEX('Policy Characteristics'!B:B,MATCH($C62,'Policy Characteristics'!$C:$C,0)))</f>
        <v>Electric Vehicle Charger Deployment</v>
      </c>
      <c r="C62" s="1" t="s">
        <v>2334</v>
      </c>
      <c r="H62" s="49">
        <v>360</v>
      </c>
      <c r="I62" s="200"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5" t="str">
        <f>IF(ISBLANK(INDEX('Policy Characteristics'!B:B,MATCH($C63,'Policy Characteristics'!$C:$C,0))),"",INDEX('Policy Characteristics'!B:B,MATCH($C63,'Policy Characteristics'!$C:$C,0)))</f>
        <v>Passenger Vehicle Subsidy</v>
      </c>
      <c r="C63" s="1" t="s">
        <v>2309</v>
      </c>
      <c r="D63" s="47" t="s">
        <v>37</v>
      </c>
      <c r="E63" s="47" t="s">
        <v>1145</v>
      </c>
      <c r="F63" s="2" t="s">
        <v>2176</v>
      </c>
      <c r="G63" s="47" t="s">
        <v>2316</v>
      </c>
      <c r="H63" s="49">
        <v>189</v>
      </c>
      <c r="I63" s="199"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84">
        <f>IF(ISBLANK(INDEX('Policy Characteristics'!F:F,MATCH($C63,'Policy Characteristics'!$C:$C,0))),"",INDEX('Policy Characteristics'!F:F,MATCH($C63,'Policy Characteristics'!$C:$C,0)))</f>
        <v>0</v>
      </c>
      <c r="M63" s="184">
        <f>IF(ISBLANK(INDEX('Policy Characteristics'!G:G,MATCH($C63,'Policy Characteristics'!$C:$C,0))),"",INDEX('Policy Characteristics'!G:G,MATCH($C63,'Policy Characteristics'!$C:$C,0)))</f>
        <v>50000</v>
      </c>
      <c r="N63" s="184">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 vehicle</v>
      </c>
      <c r="P63" s="176"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5"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2317</v>
      </c>
      <c r="H64" s="44">
        <v>592</v>
      </c>
      <c r="I64" s="200"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84">
        <f>IF(ISBLANK(INDEX('Policy Characteristics'!F:F,MATCH($C64,'Policy Characteristics'!$C:$C,0))),"",INDEX('Policy Characteristics'!F:F,MATCH($C64,'Policy Characteristics'!$C:$C,0)))</f>
        <v>0</v>
      </c>
      <c r="M64" s="184">
        <f>IF(ISBLANK(INDEX('Policy Characteristics'!G:G,MATCH($C64,'Policy Characteristics'!$C:$C,0))),"",INDEX('Policy Characteristics'!G:G,MATCH($C64,'Policy Characteristics'!$C:$C,0)))</f>
        <v>50000</v>
      </c>
      <c r="N64" s="184">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 vehicle</v>
      </c>
      <c r="P64" s="1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5"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2318</v>
      </c>
      <c r="H65" s="44">
        <v>593</v>
      </c>
      <c r="I65" s="200"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84">
        <f>IF(ISBLANK(INDEX('Policy Characteristics'!F:F,MATCH($C65,'Policy Characteristics'!$C:$C,0))),"",INDEX('Policy Characteristics'!F:F,MATCH($C65,'Policy Characteristics'!$C:$C,0)))</f>
        <v>0</v>
      </c>
      <c r="M65" s="184">
        <f>IF(ISBLANK(INDEX('Policy Characteristics'!G:G,MATCH($C65,'Policy Characteristics'!$C:$C,0))),"",INDEX('Policy Characteristics'!G:G,MATCH($C65,'Policy Characteristics'!$C:$C,0)))</f>
        <v>50000</v>
      </c>
      <c r="N65" s="184">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 vehicle</v>
      </c>
      <c r="P65" s="1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5"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2319</v>
      </c>
      <c r="H66" s="44">
        <v>594</v>
      </c>
      <c r="I66" s="200"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84">
        <f>IF(ISBLANK(INDEX('Policy Characteristics'!F:F,MATCH($C66,'Policy Characteristics'!$C:$C,0))),"",INDEX('Policy Characteristics'!F:F,MATCH($C66,'Policy Characteristics'!$C:$C,0)))</f>
        <v>0</v>
      </c>
      <c r="M66" s="184">
        <f>IF(ISBLANK(INDEX('Policy Characteristics'!G:G,MATCH($C66,'Policy Characteristics'!$C:$C,0))),"",INDEX('Policy Characteristics'!G:G,MATCH($C66,'Policy Characteristics'!$C:$C,0)))</f>
        <v>50000</v>
      </c>
      <c r="N66" s="184">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 vehicle</v>
      </c>
      <c r="P66" s="1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5"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2320</v>
      </c>
      <c r="H67" s="44">
        <v>595</v>
      </c>
      <c r="I67" s="199"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84">
        <f>IF(ISBLANK(INDEX('Policy Characteristics'!F:F,MATCH($C67,'Policy Characteristics'!$C:$C,0))),"",INDEX('Policy Characteristics'!F:F,MATCH($C67,'Policy Characteristics'!$C:$C,0)))</f>
        <v>0</v>
      </c>
      <c r="M67" s="184">
        <f>IF(ISBLANK(INDEX('Policy Characteristics'!G:G,MATCH($C67,'Policy Characteristics'!$C:$C,0))),"",INDEX('Policy Characteristics'!G:G,MATCH($C67,'Policy Characteristics'!$C:$C,0)))</f>
        <v>50000</v>
      </c>
      <c r="N67" s="184">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 vehicle</v>
      </c>
      <c r="P67" s="1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5"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200"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84">
        <f>IF(ISBLANK(INDEX('Policy Characteristics'!F:F,MATCH($C68,'Policy Characteristics'!$C:$C,0))),"",INDEX('Policy Characteristics'!F:F,MATCH($C68,'Policy Characteristics'!$C:$C,0)))</f>
        <v>0</v>
      </c>
      <c r="M68" s="184">
        <f>IF(ISBLANK(INDEX('Policy Characteristics'!G:G,MATCH($C68,'Policy Characteristics'!$C:$C,0))),"",INDEX('Policy Characteristics'!G:G,MATCH($C68,'Policy Characteristics'!$C:$C,0)))</f>
        <v>50000</v>
      </c>
      <c r="N68" s="184">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 vehicle</v>
      </c>
      <c r="P68" s="1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5"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2321</v>
      </c>
      <c r="H69" s="44">
        <v>597</v>
      </c>
      <c r="I69" s="199"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84">
        <f>IF(ISBLANK(INDEX('Policy Characteristics'!F:F,MATCH($C69,'Policy Characteristics'!$C:$C,0))),"",INDEX('Policy Characteristics'!F:F,MATCH($C69,'Policy Characteristics'!$C:$C,0)))</f>
        <v>0</v>
      </c>
      <c r="M69" s="184">
        <f>IF(ISBLANK(INDEX('Policy Characteristics'!G:G,MATCH($C69,'Policy Characteristics'!$C:$C,0))),"",INDEX('Policy Characteristics'!G:G,MATCH($C69,'Policy Characteristics'!$C:$C,0)))</f>
        <v>50000</v>
      </c>
      <c r="N69" s="184">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 vehicle</v>
      </c>
      <c r="P69" s="1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5"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2316</v>
      </c>
      <c r="H70" s="44">
        <v>598</v>
      </c>
      <c r="I70" s="199"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84">
        <f>IF(ISBLANK(INDEX('Policy Characteristics'!F:F,MATCH($C70,'Policy Characteristics'!$C:$C,0))),"",INDEX('Policy Characteristics'!F:F,MATCH($C70,'Policy Characteristics'!$C:$C,0)))</f>
        <v>0</v>
      </c>
      <c r="M70" s="184">
        <f>IF(ISBLANK(INDEX('Policy Characteristics'!G:G,MATCH($C70,'Policy Characteristics'!$C:$C,0))),"",INDEX('Policy Characteristics'!G:G,MATCH($C70,'Policy Characteristics'!$C:$C,0)))</f>
        <v>50000</v>
      </c>
      <c r="N70" s="184">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 vehicle</v>
      </c>
      <c r="P70" s="1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5"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2317</v>
      </c>
      <c r="H71" s="44">
        <v>599</v>
      </c>
      <c r="I71" s="200"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84">
        <f>IF(ISBLANK(INDEX('Policy Characteristics'!F:F,MATCH($C71,'Policy Characteristics'!$C:$C,0))),"",INDEX('Policy Characteristics'!F:F,MATCH($C71,'Policy Characteristics'!$C:$C,0)))</f>
        <v>0</v>
      </c>
      <c r="M71" s="184">
        <f>IF(ISBLANK(INDEX('Policy Characteristics'!G:G,MATCH($C71,'Policy Characteristics'!$C:$C,0))),"",INDEX('Policy Characteristics'!G:G,MATCH($C71,'Policy Characteristics'!$C:$C,0)))</f>
        <v>50000</v>
      </c>
      <c r="N71" s="184">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 vehicle</v>
      </c>
      <c r="P71" s="1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5"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2318</v>
      </c>
      <c r="H72" s="44">
        <v>600</v>
      </c>
      <c r="I72" s="200"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84">
        <f>IF(ISBLANK(INDEX('Policy Characteristics'!F:F,MATCH($C72,'Policy Characteristics'!$C:$C,0))),"",INDEX('Policy Characteristics'!F:F,MATCH($C72,'Policy Characteristics'!$C:$C,0)))</f>
        <v>0</v>
      </c>
      <c r="M72" s="184">
        <f>IF(ISBLANK(INDEX('Policy Characteristics'!G:G,MATCH($C72,'Policy Characteristics'!$C:$C,0))),"",INDEX('Policy Characteristics'!G:G,MATCH($C72,'Policy Characteristics'!$C:$C,0)))</f>
        <v>50000</v>
      </c>
      <c r="N72" s="184">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 vehicle</v>
      </c>
      <c r="P72" s="1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5"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2319</v>
      </c>
      <c r="H73" s="44">
        <v>601</v>
      </c>
      <c r="I73" s="200"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84">
        <f>IF(ISBLANK(INDEX('Policy Characteristics'!F:F,MATCH($C73,'Policy Characteristics'!$C:$C,0))),"",INDEX('Policy Characteristics'!F:F,MATCH($C73,'Policy Characteristics'!$C:$C,0)))</f>
        <v>0</v>
      </c>
      <c r="M73" s="184">
        <f>IF(ISBLANK(INDEX('Policy Characteristics'!G:G,MATCH($C73,'Policy Characteristics'!$C:$C,0))),"",INDEX('Policy Characteristics'!G:G,MATCH($C73,'Policy Characteristics'!$C:$C,0)))</f>
        <v>50000</v>
      </c>
      <c r="N73" s="184">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 vehicle</v>
      </c>
      <c r="P73" s="1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5"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2320</v>
      </c>
      <c r="H74" s="44">
        <v>602</v>
      </c>
      <c r="I74" s="199"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84">
        <f>IF(ISBLANK(INDEX('Policy Characteristics'!F:F,MATCH($C74,'Policy Characteristics'!$C:$C,0))),"",INDEX('Policy Characteristics'!F:F,MATCH($C74,'Policy Characteristics'!$C:$C,0)))</f>
        <v>0</v>
      </c>
      <c r="M74" s="184">
        <f>IF(ISBLANK(INDEX('Policy Characteristics'!G:G,MATCH($C74,'Policy Characteristics'!$C:$C,0))),"",INDEX('Policy Characteristics'!G:G,MATCH($C74,'Policy Characteristics'!$C:$C,0)))</f>
        <v>50000</v>
      </c>
      <c r="N74" s="184">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 vehicle</v>
      </c>
      <c r="P74" s="1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5"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200"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84">
        <f>IF(ISBLANK(INDEX('Policy Characteristics'!F:F,MATCH($C75,'Policy Characteristics'!$C:$C,0))),"",INDEX('Policy Characteristics'!F:F,MATCH($C75,'Policy Characteristics'!$C:$C,0)))</f>
        <v>0</v>
      </c>
      <c r="M75" s="184">
        <f>IF(ISBLANK(INDEX('Policy Characteristics'!G:G,MATCH($C75,'Policy Characteristics'!$C:$C,0))),"",INDEX('Policy Characteristics'!G:G,MATCH($C75,'Policy Characteristics'!$C:$C,0)))</f>
        <v>50000</v>
      </c>
      <c r="N75" s="184">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 vehicle</v>
      </c>
      <c r="P75" s="1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5"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2321</v>
      </c>
      <c r="H76" s="44">
        <v>1657</v>
      </c>
      <c r="I76" s="199"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84">
        <f>IF(ISBLANK(INDEX('Policy Characteristics'!F:F,MATCH($C76,'Policy Characteristics'!$C:$C,0))),"",INDEX('Policy Characteristics'!F:F,MATCH($C76,'Policy Characteristics'!$C:$C,0)))</f>
        <v>0</v>
      </c>
      <c r="M76" s="184">
        <f>IF(ISBLANK(INDEX('Policy Characteristics'!G:G,MATCH($C76,'Policy Characteristics'!$C:$C,0))),"",INDEX('Policy Characteristics'!G:G,MATCH($C76,'Policy Characteristics'!$C:$C,0)))</f>
        <v>50000</v>
      </c>
      <c r="N76" s="184">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 vehicle</v>
      </c>
      <c r="P76" s="1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5"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2316</v>
      </c>
      <c r="H77" s="44">
        <v>1658</v>
      </c>
      <c r="I77" s="200"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84">
        <f>IF(ISBLANK(INDEX('Policy Characteristics'!F:F,MATCH($C77,'Policy Characteristics'!$C:$C,0))),"",INDEX('Policy Characteristics'!F:F,MATCH($C77,'Policy Characteristics'!$C:$C,0)))</f>
        <v>0</v>
      </c>
      <c r="M77" s="184">
        <f>IF(ISBLANK(INDEX('Policy Characteristics'!G:G,MATCH($C77,'Policy Characteristics'!$C:$C,0))),"",INDEX('Policy Characteristics'!G:G,MATCH($C77,'Policy Characteristics'!$C:$C,0)))</f>
        <v>50000</v>
      </c>
      <c r="N77" s="184">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 vehicle</v>
      </c>
      <c r="P77" s="1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5"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2317</v>
      </c>
      <c r="H78" s="44">
        <v>1659</v>
      </c>
      <c r="I78" s="200"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84">
        <f>IF(ISBLANK(INDEX('Policy Characteristics'!F:F,MATCH($C78,'Policy Characteristics'!$C:$C,0))),"",INDEX('Policy Characteristics'!F:F,MATCH($C78,'Policy Characteristics'!$C:$C,0)))</f>
        <v>0</v>
      </c>
      <c r="M78" s="184">
        <f>IF(ISBLANK(INDEX('Policy Characteristics'!G:G,MATCH($C78,'Policy Characteristics'!$C:$C,0))),"",INDEX('Policy Characteristics'!G:G,MATCH($C78,'Policy Characteristics'!$C:$C,0)))</f>
        <v>50000</v>
      </c>
      <c r="N78" s="184">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 vehicle</v>
      </c>
      <c r="P78" s="1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5"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2318</v>
      </c>
      <c r="H79" s="44">
        <v>1660</v>
      </c>
      <c r="I79" s="200"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84">
        <f>IF(ISBLANK(INDEX('Policy Characteristics'!F:F,MATCH($C79,'Policy Characteristics'!$C:$C,0))),"",INDEX('Policy Characteristics'!F:F,MATCH($C79,'Policy Characteristics'!$C:$C,0)))</f>
        <v>0</v>
      </c>
      <c r="M79" s="184">
        <f>IF(ISBLANK(INDEX('Policy Characteristics'!G:G,MATCH($C79,'Policy Characteristics'!$C:$C,0))),"",INDEX('Policy Characteristics'!G:G,MATCH($C79,'Policy Characteristics'!$C:$C,0)))</f>
        <v>50000</v>
      </c>
      <c r="N79" s="184">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 vehicle</v>
      </c>
      <c r="P79" s="1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5"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2319</v>
      </c>
      <c r="H80" s="44">
        <v>1661</v>
      </c>
      <c r="I80" s="200"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84">
        <f>IF(ISBLANK(INDEX('Policy Characteristics'!F:F,MATCH($C80,'Policy Characteristics'!$C:$C,0))),"",INDEX('Policy Characteristics'!F:F,MATCH($C80,'Policy Characteristics'!$C:$C,0)))</f>
        <v>0</v>
      </c>
      <c r="M80" s="184">
        <f>IF(ISBLANK(INDEX('Policy Characteristics'!G:G,MATCH($C80,'Policy Characteristics'!$C:$C,0))),"",INDEX('Policy Characteristics'!G:G,MATCH($C80,'Policy Characteristics'!$C:$C,0)))</f>
        <v>50000</v>
      </c>
      <c r="N80" s="184">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 vehicle</v>
      </c>
      <c r="P80" s="1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5"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2320</v>
      </c>
      <c r="H81" s="44">
        <v>1662</v>
      </c>
      <c r="I81" s="200"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84">
        <f>IF(ISBLANK(INDEX('Policy Characteristics'!F:F,MATCH($C81,'Policy Characteristics'!$C:$C,0))),"",INDEX('Policy Characteristics'!F:F,MATCH($C81,'Policy Characteristics'!$C:$C,0)))</f>
        <v>0</v>
      </c>
      <c r="M81" s="184">
        <f>IF(ISBLANK(INDEX('Policy Characteristics'!G:G,MATCH($C81,'Policy Characteristics'!$C:$C,0))),"",INDEX('Policy Characteristics'!G:G,MATCH($C81,'Policy Characteristics'!$C:$C,0)))</f>
        <v>50000</v>
      </c>
      <c r="N81" s="184">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 vehicle</v>
      </c>
      <c r="P81" s="1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5"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200"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84">
        <f>IF(ISBLANK(INDEX('Policy Characteristics'!F:F,MATCH($C82,'Policy Characteristics'!$C:$C,0))),"",INDEX('Policy Characteristics'!F:F,MATCH($C82,'Policy Characteristics'!$C:$C,0)))</f>
        <v>0</v>
      </c>
      <c r="M82" s="184">
        <f>IF(ISBLANK(INDEX('Policy Characteristics'!G:G,MATCH($C82,'Policy Characteristics'!$C:$C,0))),"",INDEX('Policy Characteristics'!G:G,MATCH($C82,'Policy Characteristics'!$C:$C,0)))</f>
        <v>50000</v>
      </c>
      <c r="N82" s="184">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 vehicle</v>
      </c>
      <c r="P82" s="1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5"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2321</v>
      </c>
      <c r="H83" s="44">
        <v>1664</v>
      </c>
      <c r="I83" s="200"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84">
        <f>IF(ISBLANK(INDEX('Policy Characteristics'!F:F,MATCH($C83,'Policy Characteristics'!$C:$C,0))),"",INDEX('Policy Characteristics'!F:F,MATCH($C83,'Policy Characteristics'!$C:$C,0)))</f>
        <v>0</v>
      </c>
      <c r="M83" s="184">
        <f>IF(ISBLANK(INDEX('Policy Characteristics'!G:G,MATCH($C83,'Policy Characteristics'!$C:$C,0))),"",INDEX('Policy Characteristics'!G:G,MATCH($C83,'Policy Characteristics'!$C:$C,0)))</f>
        <v>50000</v>
      </c>
      <c r="N83" s="184">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 vehicle</v>
      </c>
      <c r="P83" s="1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5"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2316</v>
      </c>
      <c r="H84" s="44">
        <v>1665</v>
      </c>
      <c r="I84" s="200" t="s">
        <v>44</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84">
        <f>IF(ISBLANK(INDEX('Policy Characteristics'!F:F,MATCH($C84,'Policy Characteristics'!$C:$C,0))),"",INDEX('Policy Characteristics'!F:F,MATCH($C84,'Policy Characteristics'!$C:$C,0)))</f>
        <v>0</v>
      </c>
      <c r="M84" s="184">
        <f>IF(ISBLANK(INDEX('Policy Characteristics'!G:G,MATCH($C84,'Policy Characteristics'!$C:$C,0))),"",INDEX('Policy Characteristics'!G:G,MATCH($C84,'Policy Characteristics'!$C:$C,0)))</f>
        <v>50000</v>
      </c>
      <c r="N84" s="184">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 vehicle</v>
      </c>
      <c r="P84" s="1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5"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2317</v>
      </c>
      <c r="H85" s="44">
        <v>1666</v>
      </c>
      <c r="I85" s="200"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84">
        <f>IF(ISBLANK(INDEX('Policy Characteristics'!F:F,MATCH($C85,'Policy Characteristics'!$C:$C,0))),"",INDEX('Policy Characteristics'!F:F,MATCH($C85,'Policy Characteristics'!$C:$C,0)))</f>
        <v>0</v>
      </c>
      <c r="M85" s="184">
        <f>IF(ISBLANK(INDEX('Policy Characteristics'!G:G,MATCH($C85,'Policy Characteristics'!$C:$C,0))),"",INDEX('Policy Characteristics'!G:G,MATCH($C85,'Policy Characteristics'!$C:$C,0)))</f>
        <v>50000</v>
      </c>
      <c r="N85" s="184">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 vehicle</v>
      </c>
      <c r="P85" s="1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5"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2318</v>
      </c>
      <c r="H86" s="44">
        <v>1667</v>
      </c>
      <c r="I86" s="200"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84">
        <f>IF(ISBLANK(INDEX('Policy Characteristics'!F:F,MATCH($C86,'Policy Characteristics'!$C:$C,0))),"",INDEX('Policy Characteristics'!F:F,MATCH($C86,'Policy Characteristics'!$C:$C,0)))</f>
        <v>0</v>
      </c>
      <c r="M86" s="184">
        <f>IF(ISBLANK(INDEX('Policy Characteristics'!G:G,MATCH($C86,'Policy Characteristics'!$C:$C,0))),"",INDEX('Policy Characteristics'!G:G,MATCH($C86,'Policy Characteristics'!$C:$C,0)))</f>
        <v>50000</v>
      </c>
      <c r="N86" s="184">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 vehicle</v>
      </c>
      <c r="P86" s="1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5"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2319</v>
      </c>
      <c r="H87" s="44">
        <v>1668</v>
      </c>
      <c r="I87" s="200"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84">
        <f>IF(ISBLANK(INDEX('Policy Characteristics'!F:F,MATCH($C87,'Policy Characteristics'!$C:$C,0))),"",INDEX('Policy Characteristics'!F:F,MATCH($C87,'Policy Characteristics'!$C:$C,0)))</f>
        <v>0</v>
      </c>
      <c r="M87" s="184">
        <f>IF(ISBLANK(INDEX('Policy Characteristics'!G:G,MATCH($C87,'Policy Characteristics'!$C:$C,0))),"",INDEX('Policy Characteristics'!G:G,MATCH($C87,'Policy Characteristics'!$C:$C,0)))</f>
        <v>50000</v>
      </c>
      <c r="N87" s="184">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 vehicle</v>
      </c>
      <c r="P87" s="1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5"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2320</v>
      </c>
      <c r="H88" s="44">
        <v>1669</v>
      </c>
      <c r="I88" s="200"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84">
        <f>IF(ISBLANK(INDEX('Policy Characteristics'!F:F,MATCH($C88,'Policy Characteristics'!$C:$C,0))),"",INDEX('Policy Characteristics'!F:F,MATCH($C88,'Policy Characteristics'!$C:$C,0)))</f>
        <v>0</v>
      </c>
      <c r="M88" s="184">
        <f>IF(ISBLANK(INDEX('Policy Characteristics'!G:G,MATCH($C88,'Policy Characteristics'!$C:$C,0))),"",INDEX('Policy Characteristics'!G:G,MATCH($C88,'Policy Characteristics'!$C:$C,0)))</f>
        <v>50000</v>
      </c>
      <c r="N88" s="184">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 vehicle</v>
      </c>
      <c r="P88" s="1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5"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200"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84">
        <f>IF(ISBLANK(INDEX('Policy Characteristics'!F:F,MATCH($C89,'Policy Characteristics'!$C:$C,0))),"",INDEX('Policy Characteristics'!F:F,MATCH($C89,'Policy Characteristics'!$C:$C,0)))</f>
        <v>0</v>
      </c>
      <c r="M89" s="184">
        <f>IF(ISBLANK(INDEX('Policy Characteristics'!G:G,MATCH($C89,'Policy Characteristics'!$C:$C,0))),"",INDEX('Policy Characteristics'!G:G,MATCH($C89,'Policy Characteristics'!$C:$C,0)))</f>
        <v>50000</v>
      </c>
      <c r="N89" s="184">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 vehicle</v>
      </c>
      <c r="P89" s="1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5"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2321</v>
      </c>
      <c r="H90" s="44">
        <v>1671</v>
      </c>
      <c r="I90" s="200"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84">
        <f>IF(ISBLANK(INDEX('Policy Characteristics'!F:F,MATCH($C90,'Policy Characteristics'!$C:$C,0))),"",INDEX('Policy Characteristics'!F:F,MATCH($C90,'Policy Characteristics'!$C:$C,0)))</f>
        <v>0</v>
      </c>
      <c r="M90" s="184">
        <f>IF(ISBLANK(INDEX('Policy Characteristics'!G:G,MATCH($C90,'Policy Characteristics'!$C:$C,0))),"",INDEX('Policy Characteristics'!G:G,MATCH($C90,'Policy Characteristics'!$C:$C,0)))</f>
        <v>50000</v>
      </c>
      <c r="N90" s="184">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 vehicle</v>
      </c>
      <c r="P90" s="1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5"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2316</v>
      </c>
      <c r="H91" s="44">
        <v>1672</v>
      </c>
      <c r="I91" s="200" t="s">
        <v>44</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84">
        <f>IF(ISBLANK(INDEX('Policy Characteristics'!F:F,MATCH($C91,'Policy Characteristics'!$C:$C,0))),"",INDEX('Policy Characteristics'!F:F,MATCH($C91,'Policy Characteristics'!$C:$C,0)))</f>
        <v>0</v>
      </c>
      <c r="M91" s="184">
        <f>IF(ISBLANK(INDEX('Policy Characteristics'!G:G,MATCH($C91,'Policy Characteristics'!$C:$C,0))),"",INDEX('Policy Characteristics'!G:G,MATCH($C91,'Policy Characteristics'!$C:$C,0)))</f>
        <v>50000</v>
      </c>
      <c r="N91" s="184">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 vehicle</v>
      </c>
      <c r="P91" s="1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5"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2317</v>
      </c>
      <c r="H92" s="44">
        <v>1673</v>
      </c>
      <c r="I92" s="200"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84">
        <f>IF(ISBLANK(INDEX('Policy Characteristics'!F:F,MATCH($C92,'Policy Characteristics'!$C:$C,0))),"",INDEX('Policy Characteristics'!F:F,MATCH($C92,'Policy Characteristics'!$C:$C,0)))</f>
        <v>0</v>
      </c>
      <c r="M92" s="184">
        <f>IF(ISBLANK(INDEX('Policy Characteristics'!G:G,MATCH($C92,'Policy Characteristics'!$C:$C,0))),"",INDEX('Policy Characteristics'!G:G,MATCH($C92,'Policy Characteristics'!$C:$C,0)))</f>
        <v>50000</v>
      </c>
      <c r="N92" s="184">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 vehicle</v>
      </c>
      <c r="P92" s="1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5"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2318</v>
      </c>
      <c r="H93" s="44">
        <v>1674</v>
      </c>
      <c r="I93" s="200"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84">
        <f>IF(ISBLANK(INDEX('Policy Characteristics'!F:F,MATCH($C93,'Policy Characteristics'!$C:$C,0))),"",INDEX('Policy Characteristics'!F:F,MATCH($C93,'Policy Characteristics'!$C:$C,0)))</f>
        <v>0</v>
      </c>
      <c r="M93" s="184">
        <f>IF(ISBLANK(INDEX('Policy Characteristics'!G:G,MATCH($C93,'Policy Characteristics'!$C:$C,0))),"",INDEX('Policy Characteristics'!G:G,MATCH($C93,'Policy Characteristics'!$C:$C,0)))</f>
        <v>50000</v>
      </c>
      <c r="N93" s="184">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 vehicle</v>
      </c>
      <c r="P93" s="1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5"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2319</v>
      </c>
      <c r="H94" s="44">
        <v>1675</v>
      </c>
      <c r="I94" s="200"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84">
        <f>IF(ISBLANK(INDEX('Policy Characteristics'!F:F,MATCH($C94,'Policy Characteristics'!$C:$C,0))),"",INDEX('Policy Characteristics'!F:F,MATCH($C94,'Policy Characteristics'!$C:$C,0)))</f>
        <v>0</v>
      </c>
      <c r="M94" s="184">
        <f>IF(ISBLANK(INDEX('Policy Characteristics'!G:G,MATCH($C94,'Policy Characteristics'!$C:$C,0))),"",INDEX('Policy Characteristics'!G:G,MATCH($C94,'Policy Characteristics'!$C:$C,0)))</f>
        <v>50000</v>
      </c>
      <c r="N94" s="184">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 vehicle</v>
      </c>
      <c r="P94" s="1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5"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2320</v>
      </c>
      <c r="H95" s="44">
        <v>1676</v>
      </c>
      <c r="I95" s="200"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84">
        <f>IF(ISBLANK(INDEX('Policy Characteristics'!F:F,MATCH($C95,'Policy Characteristics'!$C:$C,0))),"",INDEX('Policy Characteristics'!F:F,MATCH($C95,'Policy Characteristics'!$C:$C,0)))</f>
        <v>0</v>
      </c>
      <c r="M95" s="184">
        <f>IF(ISBLANK(INDEX('Policy Characteristics'!G:G,MATCH($C95,'Policy Characteristics'!$C:$C,0))),"",INDEX('Policy Characteristics'!G:G,MATCH($C95,'Policy Characteristics'!$C:$C,0)))</f>
        <v>50000</v>
      </c>
      <c r="N95" s="184">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 vehicle</v>
      </c>
      <c r="P95" s="1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5"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200"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84">
        <f>IF(ISBLANK(INDEX('Policy Characteristics'!F:F,MATCH($C96,'Policy Characteristics'!$C:$C,0))),"",INDEX('Policy Characteristics'!F:F,MATCH($C96,'Policy Characteristics'!$C:$C,0)))</f>
        <v>0</v>
      </c>
      <c r="M96" s="184">
        <f>IF(ISBLANK(INDEX('Policy Characteristics'!G:G,MATCH($C96,'Policy Characteristics'!$C:$C,0))),"",INDEX('Policy Characteristics'!G:G,MATCH($C96,'Policy Characteristics'!$C:$C,0)))</f>
        <v>50000</v>
      </c>
      <c r="N96" s="184">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 vehicle</v>
      </c>
      <c r="P96" s="1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5"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2321</v>
      </c>
      <c r="H97" s="44">
        <v>1678</v>
      </c>
      <c r="I97" s="200"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84">
        <f>IF(ISBLANK(INDEX('Policy Characteristics'!F:F,MATCH($C97,'Policy Characteristics'!$C:$C,0))),"",INDEX('Policy Characteristics'!F:F,MATCH($C97,'Policy Characteristics'!$C:$C,0)))</f>
        <v>0</v>
      </c>
      <c r="M97" s="184">
        <f>IF(ISBLANK(INDEX('Policy Characteristics'!G:G,MATCH($C97,'Policy Characteristics'!$C:$C,0))),"",INDEX('Policy Characteristics'!G:G,MATCH($C97,'Policy Characteristics'!$C:$C,0)))</f>
        <v>50000</v>
      </c>
      <c r="N97" s="184">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 vehicle</v>
      </c>
      <c r="P97" s="1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5"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2316</v>
      </c>
      <c r="H98" s="44">
        <v>1679</v>
      </c>
      <c r="I98" s="199"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84">
        <f>IF(ISBLANK(INDEX('Policy Characteristics'!F:F,MATCH($C98,'Policy Characteristics'!$C:$C,0))),"",INDEX('Policy Characteristics'!F:F,MATCH($C98,'Policy Characteristics'!$C:$C,0)))</f>
        <v>0</v>
      </c>
      <c r="M98" s="184">
        <f>IF(ISBLANK(INDEX('Policy Characteristics'!G:G,MATCH($C98,'Policy Characteristics'!$C:$C,0))),"",INDEX('Policy Characteristics'!G:G,MATCH($C98,'Policy Characteristics'!$C:$C,0)))</f>
        <v>50000</v>
      </c>
      <c r="N98" s="184">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 vehicle</v>
      </c>
      <c r="P98" s="1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5"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2317</v>
      </c>
      <c r="H99" s="44">
        <v>1680</v>
      </c>
      <c r="I99" s="200"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84">
        <f>IF(ISBLANK(INDEX('Policy Characteristics'!F:F,MATCH($C99,'Policy Characteristics'!$C:$C,0))),"",INDEX('Policy Characteristics'!F:F,MATCH($C99,'Policy Characteristics'!$C:$C,0)))</f>
        <v>0</v>
      </c>
      <c r="M99" s="184">
        <f>IF(ISBLANK(INDEX('Policy Characteristics'!G:G,MATCH($C99,'Policy Characteristics'!$C:$C,0))),"",INDEX('Policy Characteristics'!G:G,MATCH($C99,'Policy Characteristics'!$C:$C,0)))</f>
        <v>50000</v>
      </c>
      <c r="N99" s="184">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 vehicle</v>
      </c>
      <c r="P99" s="1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5"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2318</v>
      </c>
      <c r="H100" s="44">
        <v>1681</v>
      </c>
      <c r="I100" s="200"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84">
        <f>IF(ISBLANK(INDEX('Policy Characteristics'!F:F,MATCH($C100,'Policy Characteristics'!$C:$C,0))),"",INDEX('Policy Characteristics'!F:F,MATCH($C100,'Policy Characteristics'!$C:$C,0)))</f>
        <v>0</v>
      </c>
      <c r="M100" s="184">
        <f>IF(ISBLANK(INDEX('Policy Characteristics'!G:G,MATCH($C100,'Policy Characteristics'!$C:$C,0))),"",INDEX('Policy Characteristics'!G:G,MATCH($C100,'Policy Characteristics'!$C:$C,0)))</f>
        <v>50000</v>
      </c>
      <c r="N100" s="184">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 vehicle</v>
      </c>
      <c r="P100" s="1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5"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2319</v>
      </c>
      <c r="H101" s="44">
        <v>1682</v>
      </c>
      <c r="I101" s="200"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84">
        <f>IF(ISBLANK(INDEX('Policy Characteristics'!F:F,MATCH($C101,'Policy Characteristics'!$C:$C,0))),"",INDEX('Policy Characteristics'!F:F,MATCH($C101,'Policy Characteristics'!$C:$C,0)))</f>
        <v>0</v>
      </c>
      <c r="M101" s="184">
        <f>IF(ISBLANK(INDEX('Policy Characteristics'!G:G,MATCH($C101,'Policy Characteristics'!$C:$C,0))),"",INDEX('Policy Characteristics'!G:G,MATCH($C101,'Policy Characteristics'!$C:$C,0)))</f>
        <v>50000</v>
      </c>
      <c r="N101" s="184">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 vehicle</v>
      </c>
      <c r="P101" s="1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5"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2320</v>
      </c>
      <c r="H102" s="44">
        <v>1683</v>
      </c>
      <c r="I102" s="199"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84">
        <f>IF(ISBLANK(INDEX('Policy Characteristics'!F:F,MATCH($C102,'Policy Characteristics'!$C:$C,0))),"",INDEX('Policy Characteristics'!F:F,MATCH($C102,'Policy Characteristics'!$C:$C,0)))</f>
        <v>0</v>
      </c>
      <c r="M102" s="184">
        <f>IF(ISBLANK(INDEX('Policy Characteristics'!G:G,MATCH($C102,'Policy Characteristics'!$C:$C,0))),"",INDEX('Policy Characteristics'!G:G,MATCH($C102,'Policy Characteristics'!$C:$C,0)))</f>
        <v>50000</v>
      </c>
      <c r="N102" s="184">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 vehicle</v>
      </c>
      <c r="P102" s="1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5"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200"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84">
        <f>IF(ISBLANK(INDEX('Policy Characteristics'!F:F,MATCH($C103,'Policy Characteristics'!$C:$C,0))),"",INDEX('Policy Characteristics'!F:F,MATCH($C103,'Policy Characteristics'!$C:$C,0)))</f>
        <v>0</v>
      </c>
      <c r="M103" s="184">
        <f>IF(ISBLANK(INDEX('Policy Characteristics'!G:G,MATCH($C103,'Policy Characteristics'!$C:$C,0))),"",INDEX('Policy Characteristics'!G:G,MATCH($C103,'Policy Characteristics'!$C:$C,0)))</f>
        <v>50000</v>
      </c>
      <c r="N103" s="184">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 vehicle</v>
      </c>
      <c r="P103" s="1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5"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2321</v>
      </c>
      <c r="H104" s="44">
        <v>1685</v>
      </c>
      <c r="I104" s="199"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84">
        <f>IF(ISBLANK(INDEX('Policy Characteristics'!F:F,MATCH($C104,'Policy Characteristics'!$C:$C,0))),"",INDEX('Policy Characteristics'!F:F,MATCH($C104,'Policy Characteristics'!$C:$C,0)))</f>
        <v>0</v>
      </c>
      <c r="M104" s="184">
        <f>IF(ISBLANK(INDEX('Policy Characteristics'!G:G,MATCH($C104,'Policy Characteristics'!$C:$C,0))),"",INDEX('Policy Characteristics'!G:G,MATCH($C104,'Policy Characteristics'!$C:$C,0)))</f>
        <v>50000</v>
      </c>
      <c r="N104" s="184">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 vehicle</v>
      </c>
      <c r="P104" s="1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5" t="str">
        <f>IF(ISBLANK(INDEX('Policy Characteristics'!B:B,MATCH($C105,'Policy Characteristics'!$C:$C,0))),"",INDEX('Policy Characteristics'!B:B,MATCH($C105,'Policy Characteristics'!$C:$C,0)))</f>
        <v>Freight Vehicle Subsidy</v>
      </c>
      <c r="C105" s="1" t="s">
        <v>2310</v>
      </c>
      <c r="D105" s="47" t="s">
        <v>37</v>
      </c>
      <c r="E105" s="47" t="s">
        <v>1145</v>
      </c>
      <c r="F105" s="2" t="s">
        <v>2328</v>
      </c>
      <c r="G105" s="47" t="s">
        <v>2316</v>
      </c>
      <c r="H105" s="44">
        <v>1686</v>
      </c>
      <c r="I105" s="199"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84">
        <f>IF(ISBLANK(INDEX('Policy Characteristics'!F:F,MATCH($C105,'Policy Characteristics'!$C:$C,0))),"",INDEX('Policy Characteristics'!F:F,MATCH($C105,'Policy Characteristics'!$C:$C,0)))</f>
        <v>0</v>
      </c>
      <c r="M105" s="184">
        <f>IF(ISBLANK(INDEX('Policy Characteristics'!G:G,MATCH($C105,'Policy Characteristics'!$C:$C,0))),"",INDEX('Policy Characteristics'!G:G,MATCH($C105,'Policy Characteristics'!$C:$C,0)))</f>
        <v>50000</v>
      </c>
      <c r="N105" s="184">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 vehicle</v>
      </c>
      <c r="P105" s="176"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5"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2328</v>
      </c>
      <c r="G106" s="2" t="s">
        <v>2317</v>
      </c>
      <c r="H106" s="44">
        <v>1687</v>
      </c>
      <c r="I106" s="199"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84">
        <f>IF(ISBLANK(INDEX('Policy Characteristics'!F:F,MATCH($C106,'Policy Characteristics'!$C:$C,0))),"",INDEX('Policy Characteristics'!F:F,MATCH($C106,'Policy Characteristics'!$C:$C,0)))</f>
        <v>0</v>
      </c>
      <c r="M106" s="184">
        <f>IF(ISBLANK(INDEX('Policy Characteristics'!G:G,MATCH($C106,'Policy Characteristics'!$C:$C,0))),"",INDEX('Policy Characteristics'!G:G,MATCH($C106,'Policy Characteristics'!$C:$C,0)))</f>
        <v>50000</v>
      </c>
      <c r="N106" s="184">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 vehicle</v>
      </c>
      <c r="P106" s="1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5"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2328</v>
      </c>
      <c r="G107" s="2" t="s">
        <v>2318</v>
      </c>
      <c r="H107" s="44">
        <v>1688</v>
      </c>
      <c r="I107" s="200"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84">
        <f>IF(ISBLANK(INDEX('Policy Characteristics'!F:F,MATCH($C107,'Policy Characteristics'!$C:$C,0))),"",INDEX('Policy Characteristics'!F:F,MATCH($C107,'Policy Characteristics'!$C:$C,0)))</f>
        <v>0</v>
      </c>
      <c r="M107" s="184">
        <f>IF(ISBLANK(INDEX('Policy Characteristics'!G:G,MATCH($C107,'Policy Characteristics'!$C:$C,0))),"",INDEX('Policy Characteristics'!G:G,MATCH($C107,'Policy Characteristics'!$C:$C,0)))</f>
        <v>50000</v>
      </c>
      <c r="N107" s="184">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 vehicle</v>
      </c>
      <c r="P107" s="1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5"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2328</v>
      </c>
      <c r="G108" s="2" t="s">
        <v>2319</v>
      </c>
      <c r="H108" s="44">
        <v>1689</v>
      </c>
      <c r="I108" s="200"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84">
        <f>IF(ISBLANK(INDEX('Policy Characteristics'!F:F,MATCH($C108,'Policy Characteristics'!$C:$C,0))),"",INDEX('Policy Characteristics'!F:F,MATCH($C108,'Policy Characteristics'!$C:$C,0)))</f>
        <v>0</v>
      </c>
      <c r="M108" s="184">
        <f>IF(ISBLANK(INDEX('Policy Characteristics'!G:G,MATCH($C108,'Policy Characteristics'!$C:$C,0))),"",INDEX('Policy Characteristics'!G:G,MATCH($C108,'Policy Characteristics'!$C:$C,0)))</f>
        <v>50000</v>
      </c>
      <c r="N108" s="184">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 vehicle</v>
      </c>
      <c r="P108" s="1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5"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2328</v>
      </c>
      <c r="G109" s="2" t="s">
        <v>2320</v>
      </c>
      <c r="H109" s="44">
        <v>1690</v>
      </c>
      <c r="I109" s="200"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84">
        <f>IF(ISBLANK(INDEX('Policy Characteristics'!F:F,MATCH($C109,'Policy Characteristics'!$C:$C,0))),"",INDEX('Policy Characteristics'!F:F,MATCH($C109,'Policy Characteristics'!$C:$C,0)))</f>
        <v>0</v>
      </c>
      <c r="M109" s="184">
        <f>IF(ISBLANK(INDEX('Policy Characteristics'!G:G,MATCH($C109,'Policy Characteristics'!$C:$C,0))),"",INDEX('Policy Characteristics'!G:G,MATCH($C109,'Policy Characteristics'!$C:$C,0)))</f>
        <v>50000</v>
      </c>
      <c r="N109" s="184">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 vehicle</v>
      </c>
      <c r="P109" s="1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5"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2328</v>
      </c>
      <c r="G110" s="2" t="s">
        <v>1410</v>
      </c>
      <c r="H110" s="44">
        <v>1691</v>
      </c>
      <c r="I110" s="199"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84">
        <f>IF(ISBLANK(INDEX('Policy Characteristics'!F:F,MATCH($C110,'Policy Characteristics'!$C:$C,0))),"",INDEX('Policy Characteristics'!F:F,MATCH($C110,'Policy Characteristics'!$C:$C,0)))</f>
        <v>0</v>
      </c>
      <c r="M110" s="184">
        <f>IF(ISBLANK(INDEX('Policy Characteristics'!G:G,MATCH($C110,'Policy Characteristics'!$C:$C,0))),"",INDEX('Policy Characteristics'!G:G,MATCH($C110,'Policy Characteristics'!$C:$C,0)))</f>
        <v>50000</v>
      </c>
      <c r="N110" s="184">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 vehicle</v>
      </c>
      <c r="P110" s="1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5"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2328</v>
      </c>
      <c r="G111" s="2" t="s">
        <v>2321</v>
      </c>
      <c r="H111" s="44">
        <v>1692</v>
      </c>
      <c r="I111" s="200"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84">
        <f>IF(ISBLANK(INDEX('Policy Characteristics'!F:F,MATCH($C111,'Policy Characteristics'!$C:$C,0))),"",INDEX('Policy Characteristics'!F:F,MATCH($C111,'Policy Characteristics'!$C:$C,0)))</f>
        <v>0</v>
      </c>
      <c r="M111" s="184">
        <f>IF(ISBLANK(INDEX('Policy Characteristics'!G:G,MATCH($C111,'Policy Characteristics'!$C:$C,0))),"",INDEX('Policy Characteristics'!G:G,MATCH($C111,'Policy Characteristics'!$C:$C,0)))</f>
        <v>50000</v>
      </c>
      <c r="N111" s="184">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 vehicle</v>
      </c>
      <c r="P111" s="1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5"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2324</v>
      </c>
      <c r="G112" s="47" t="s">
        <v>2316</v>
      </c>
      <c r="H112" s="44">
        <v>1693</v>
      </c>
      <c r="I112" s="199"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84">
        <f>IF(ISBLANK(INDEX('Policy Characteristics'!F:F,MATCH($C112,'Policy Characteristics'!$C:$C,0))),"",INDEX('Policy Characteristics'!F:F,MATCH($C112,'Policy Characteristics'!$C:$C,0)))</f>
        <v>0</v>
      </c>
      <c r="M112" s="184">
        <f>IF(ISBLANK(INDEX('Policy Characteristics'!G:G,MATCH($C112,'Policy Characteristics'!$C:$C,0))),"",INDEX('Policy Characteristics'!G:G,MATCH($C112,'Policy Characteristics'!$C:$C,0)))</f>
        <v>50000</v>
      </c>
      <c r="N112" s="184">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 vehicle</v>
      </c>
      <c r="P112" s="1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5"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2324</v>
      </c>
      <c r="G113" s="2" t="s">
        <v>2317</v>
      </c>
      <c r="H113" s="44">
        <v>1694</v>
      </c>
      <c r="I113" s="200" t="s">
        <v>44</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84">
        <f>IF(ISBLANK(INDEX('Policy Characteristics'!F:F,MATCH($C113,'Policy Characteristics'!$C:$C,0))),"",INDEX('Policy Characteristics'!F:F,MATCH($C113,'Policy Characteristics'!$C:$C,0)))</f>
        <v>0</v>
      </c>
      <c r="M113" s="184">
        <f>IF(ISBLANK(INDEX('Policy Characteristics'!G:G,MATCH($C113,'Policy Characteristics'!$C:$C,0))),"",INDEX('Policy Characteristics'!G:G,MATCH($C113,'Policy Characteristics'!$C:$C,0)))</f>
        <v>50000</v>
      </c>
      <c r="N113" s="184">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 vehicle</v>
      </c>
      <c r="P113" s="1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5"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2324</v>
      </c>
      <c r="G114" s="2" t="s">
        <v>2318</v>
      </c>
      <c r="H114" s="44">
        <v>1695</v>
      </c>
      <c r="I114" s="200"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84">
        <f>IF(ISBLANK(INDEX('Policy Characteristics'!F:F,MATCH($C114,'Policy Characteristics'!$C:$C,0))),"",INDEX('Policy Characteristics'!F:F,MATCH($C114,'Policy Characteristics'!$C:$C,0)))</f>
        <v>0</v>
      </c>
      <c r="M114" s="184">
        <f>IF(ISBLANK(INDEX('Policy Characteristics'!G:G,MATCH($C114,'Policy Characteristics'!$C:$C,0))),"",INDEX('Policy Characteristics'!G:G,MATCH($C114,'Policy Characteristics'!$C:$C,0)))</f>
        <v>50000</v>
      </c>
      <c r="N114" s="184">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 vehicle</v>
      </c>
      <c r="P114" s="1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5"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2324</v>
      </c>
      <c r="G115" s="2" t="s">
        <v>2319</v>
      </c>
      <c r="H115" s="44">
        <v>1696</v>
      </c>
      <c r="I115" s="200"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84">
        <f>IF(ISBLANK(INDEX('Policy Characteristics'!F:F,MATCH($C115,'Policy Characteristics'!$C:$C,0))),"",INDEX('Policy Characteristics'!F:F,MATCH($C115,'Policy Characteristics'!$C:$C,0)))</f>
        <v>0</v>
      </c>
      <c r="M115" s="184">
        <f>IF(ISBLANK(INDEX('Policy Characteristics'!G:G,MATCH($C115,'Policy Characteristics'!$C:$C,0))),"",INDEX('Policy Characteristics'!G:G,MATCH($C115,'Policy Characteristics'!$C:$C,0)))</f>
        <v>50000</v>
      </c>
      <c r="N115" s="184">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 vehicle</v>
      </c>
      <c r="P115" s="1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5"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2324</v>
      </c>
      <c r="G116" s="2" t="s">
        <v>2320</v>
      </c>
      <c r="H116" s="44">
        <v>1697</v>
      </c>
      <c r="I116" s="199"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84">
        <f>IF(ISBLANK(INDEX('Policy Characteristics'!F:F,MATCH($C116,'Policy Characteristics'!$C:$C,0))),"",INDEX('Policy Characteristics'!F:F,MATCH($C116,'Policy Characteristics'!$C:$C,0)))</f>
        <v>0</v>
      </c>
      <c r="M116" s="184">
        <f>IF(ISBLANK(INDEX('Policy Characteristics'!G:G,MATCH($C116,'Policy Characteristics'!$C:$C,0))),"",INDEX('Policy Characteristics'!G:G,MATCH($C116,'Policy Characteristics'!$C:$C,0)))</f>
        <v>50000</v>
      </c>
      <c r="N116" s="184">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 vehicle</v>
      </c>
      <c r="P116" s="1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5"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2324</v>
      </c>
      <c r="G117" s="2" t="s">
        <v>1410</v>
      </c>
      <c r="H117" s="44">
        <v>1698</v>
      </c>
      <c r="I117" s="200" t="s">
        <v>44</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84">
        <f>IF(ISBLANK(INDEX('Policy Characteristics'!F:F,MATCH($C117,'Policy Characteristics'!$C:$C,0))),"",INDEX('Policy Characteristics'!F:F,MATCH($C117,'Policy Characteristics'!$C:$C,0)))</f>
        <v>0</v>
      </c>
      <c r="M117" s="184">
        <f>IF(ISBLANK(INDEX('Policy Characteristics'!G:G,MATCH($C117,'Policy Characteristics'!$C:$C,0))),"",INDEX('Policy Characteristics'!G:G,MATCH($C117,'Policy Characteristics'!$C:$C,0)))</f>
        <v>50000</v>
      </c>
      <c r="N117" s="184">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 vehicle</v>
      </c>
      <c r="P117" s="1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5"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2324</v>
      </c>
      <c r="G118" s="2" t="s">
        <v>2321</v>
      </c>
      <c r="H118" s="44">
        <v>1699</v>
      </c>
      <c r="I118" s="199"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84">
        <f>IF(ISBLANK(INDEX('Policy Characteristics'!F:F,MATCH($C118,'Policy Characteristics'!$C:$C,0))),"",INDEX('Policy Characteristics'!F:F,MATCH($C118,'Policy Characteristics'!$C:$C,0)))</f>
        <v>0</v>
      </c>
      <c r="M118" s="184">
        <f>IF(ISBLANK(INDEX('Policy Characteristics'!G:G,MATCH($C118,'Policy Characteristics'!$C:$C,0))),"",INDEX('Policy Characteristics'!G:G,MATCH($C118,'Policy Characteristics'!$C:$C,0)))</f>
        <v>50000</v>
      </c>
      <c r="N118" s="184">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 vehicle</v>
      </c>
      <c r="P118" s="1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5"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2316</v>
      </c>
      <c r="H119" s="44">
        <v>1700</v>
      </c>
      <c r="I119" s="200" t="s">
        <v>44</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84">
        <f>IF(ISBLANK(INDEX('Policy Characteristics'!F:F,MATCH($C119,'Policy Characteristics'!$C:$C,0))),"",INDEX('Policy Characteristics'!F:F,MATCH($C119,'Policy Characteristics'!$C:$C,0)))</f>
        <v>0</v>
      </c>
      <c r="M119" s="184">
        <f>IF(ISBLANK(INDEX('Policy Characteristics'!G:G,MATCH($C119,'Policy Characteristics'!$C:$C,0))),"",INDEX('Policy Characteristics'!G:G,MATCH($C119,'Policy Characteristics'!$C:$C,0)))</f>
        <v>50000</v>
      </c>
      <c r="N119" s="184">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 vehicle</v>
      </c>
      <c r="P119" s="1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5"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2317</v>
      </c>
      <c r="H120" s="44">
        <v>1701</v>
      </c>
      <c r="I120" s="200"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84">
        <f>IF(ISBLANK(INDEX('Policy Characteristics'!F:F,MATCH($C120,'Policy Characteristics'!$C:$C,0))),"",INDEX('Policy Characteristics'!F:F,MATCH($C120,'Policy Characteristics'!$C:$C,0)))</f>
        <v>0</v>
      </c>
      <c r="M120" s="184">
        <f>IF(ISBLANK(INDEX('Policy Characteristics'!G:G,MATCH($C120,'Policy Characteristics'!$C:$C,0))),"",INDEX('Policy Characteristics'!G:G,MATCH($C120,'Policy Characteristics'!$C:$C,0)))</f>
        <v>50000</v>
      </c>
      <c r="N120" s="184">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 vehicle</v>
      </c>
      <c r="P120" s="1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5"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2318</v>
      </c>
      <c r="H121" s="44">
        <v>1702</v>
      </c>
      <c r="I121" s="200"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84">
        <f>IF(ISBLANK(INDEX('Policy Characteristics'!F:F,MATCH($C121,'Policy Characteristics'!$C:$C,0))),"",INDEX('Policy Characteristics'!F:F,MATCH($C121,'Policy Characteristics'!$C:$C,0)))</f>
        <v>0</v>
      </c>
      <c r="M121" s="184">
        <f>IF(ISBLANK(INDEX('Policy Characteristics'!G:G,MATCH($C121,'Policy Characteristics'!$C:$C,0))),"",INDEX('Policy Characteristics'!G:G,MATCH($C121,'Policy Characteristics'!$C:$C,0)))</f>
        <v>50000</v>
      </c>
      <c r="N121" s="184">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 vehicle</v>
      </c>
      <c r="P121" s="1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5"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2319</v>
      </c>
      <c r="H122" s="44">
        <v>1703</v>
      </c>
      <c r="I122" s="200"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84">
        <f>IF(ISBLANK(INDEX('Policy Characteristics'!F:F,MATCH($C122,'Policy Characteristics'!$C:$C,0))),"",INDEX('Policy Characteristics'!F:F,MATCH($C122,'Policy Characteristics'!$C:$C,0)))</f>
        <v>0</v>
      </c>
      <c r="M122" s="184">
        <f>IF(ISBLANK(INDEX('Policy Characteristics'!G:G,MATCH($C122,'Policy Characteristics'!$C:$C,0))),"",INDEX('Policy Characteristics'!G:G,MATCH($C122,'Policy Characteristics'!$C:$C,0)))</f>
        <v>50000</v>
      </c>
      <c r="N122" s="184">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 vehicle</v>
      </c>
      <c r="P122" s="1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5"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2320</v>
      </c>
      <c r="H123" s="44">
        <v>1704</v>
      </c>
      <c r="I123" s="200"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84">
        <f>IF(ISBLANK(INDEX('Policy Characteristics'!F:F,MATCH($C123,'Policy Characteristics'!$C:$C,0))),"",INDEX('Policy Characteristics'!F:F,MATCH($C123,'Policy Characteristics'!$C:$C,0)))</f>
        <v>0</v>
      </c>
      <c r="M123" s="184">
        <f>IF(ISBLANK(INDEX('Policy Characteristics'!G:G,MATCH($C123,'Policy Characteristics'!$C:$C,0))),"",INDEX('Policy Characteristics'!G:G,MATCH($C123,'Policy Characteristics'!$C:$C,0)))</f>
        <v>50000</v>
      </c>
      <c r="N123" s="184">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 vehicle</v>
      </c>
      <c r="P123" s="1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5"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200"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84">
        <f>IF(ISBLANK(INDEX('Policy Characteristics'!F:F,MATCH($C124,'Policy Characteristics'!$C:$C,0))),"",INDEX('Policy Characteristics'!F:F,MATCH($C124,'Policy Characteristics'!$C:$C,0)))</f>
        <v>0</v>
      </c>
      <c r="M124" s="184">
        <f>IF(ISBLANK(INDEX('Policy Characteristics'!G:G,MATCH($C124,'Policy Characteristics'!$C:$C,0))),"",INDEX('Policy Characteristics'!G:G,MATCH($C124,'Policy Characteristics'!$C:$C,0)))</f>
        <v>50000</v>
      </c>
      <c r="N124" s="184">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 vehicle</v>
      </c>
      <c r="P124" s="1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5"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2321</v>
      </c>
      <c r="H125" s="44">
        <v>1706</v>
      </c>
      <c r="I125" s="200"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84">
        <f>IF(ISBLANK(INDEX('Policy Characteristics'!F:F,MATCH($C125,'Policy Characteristics'!$C:$C,0))),"",INDEX('Policy Characteristics'!F:F,MATCH($C125,'Policy Characteristics'!$C:$C,0)))</f>
        <v>0</v>
      </c>
      <c r="M125" s="184">
        <f>IF(ISBLANK(INDEX('Policy Characteristics'!G:G,MATCH($C125,'Policy Characteristics'!$C:$C,0))),"",INDEX('Policy Characteristics'!G:G,MATCH($C125,'Policy Characteristics'!$C:$C,0)))</f>
        <v>50000</v>
      </c>
      <c r="N125" s="184">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 vehicle</v>
      </c>
      <c r="P125" s="1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5"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2316</v>
      </c>
      <c r="H126" s="44">
        <v>1707</v>
      </c>
      <c r="I126" s="200" t="s">
        <v>44</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84">
        <f>IF(ISBLANK(INDEX('Policy Characteristics'!F:F,MATCH($C126,'Policy Characteristics'!$C:$C,0))),"",INDEX('Policy Characteristics'!F:F,MATCH($C126,'Policy Characteristics'!$C:$C,0)))</f>
        <v>0</v>
      </c>
      <c r="M126" s="184">
        <f>IF(ISBLANK(INDEX('Policy Characteristics'!G:G,MATCH($C126,'Policy Characteristics'!$C:$C,0))),"",INDEX('Policy Characteristics'!G:G,MATCH($C126,'Policy Characteristics'!$C:$C,0)))</f>
        <v>50000</v>
      </c>
      <c r="N126" s="184">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 vehicle</v>
      </c>
      <c r="P126" s="1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5"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2317</v>
      </c>
      <c r="H127" s="44">
        <v>1708</v>
      </c>
      <c r="I127" s="200"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84">
        <f>IF(ISBLANK(INDEX('Policy Characteristics'!F:F,MATCH($C127,'Policy Characteristics'!$C:$C,0))),"",INDEX('Policy Characteristics'!F:F,MATCH($C127,'Policy Characteristics'!$C:$C,0)))</f>
        <v>0</v>
      </c>
      <c r="M127" s="184">
        <f>IF(ISBLANK(INDEX('Policy Characteristics'!G:G,MATCH($C127,'Policy Characteristics'!$C:$C,0))),"",INDEX('Policy Characteristics'!G:G,MATCH($C127,'Policy Characteristics'!$C:$C,0)))</f>
        <v>50000</v>
      </c>
      <c r="N127" s="184">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 vehicle</v>
      </c>
      <c r="P127" s="1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5"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2318</v>
      </c>
      <c r="H128" s="44">
        <v>1709</v>
      </c>
      <c r="I128" s="200"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84">
        <f>IF(ISBLANK(INDEX('Policy Characteristics'!F:F,MATCH($C128,'Policy Characteristics'!$C:$C,0))),"",INDEX('Policy Characteristics'!F:F,MATCH($C128,'Policy Characteristics'!$C:$C,0)))</f>
        <v>0</v>
      </c>
      <c r="M128" s="184">
        <f>IF(ISBLANK(INDEX('Policy Characteristics'!G:G,MATCH($C128,'Policy Characteristics'!$C:$C,0))),"",INDEX('Policy Characteristics'!G:G,MATCH($C128,'Policy Characteristics'!$C:$C,0)))</f>
        <v>50000</v>
      </c>
      <c r="N128" s="184">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 vehicle</v>
      </c>
      <c r="P128" s="1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5"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2319</v>
      </c>
      <c r="H129" s="44">
        <v>1710</v>
      </c>
      <c r="I129" s="200"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84">
        <f>IF(ISBLANK(INDEX('Policy Characteristics'!F:F,MATCH($C129,'Policy Characteristics'!$C:$C,0))),"",INDEX('Policy Characteristics'!F:F,MATCH($C129,'Policy Characteristics'!$C:$C,0)))</f>
        <v>0</v>
      </c>
      <c r="M129" s="184">
        <f>IF(ISBLANK(INDEX('Policy Characteristics'!G:G,MATCH($C129,'Policy Characteristics'!$C:$C,0))),"",INDEX('Policy Characteristics'!G:G,MATCH($C129,'Policy Characteristics'!$C:$C,0)))</f>
        <v>50000</v>
      </c>
      <c r="N129" s="184">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 vehicle</v>
      </c>
      <c r="P129" s="1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5"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2320</v>
      </c>
      <c r="H130" s="44">
        <v>1711</v>
      </c>
      <c r="I130" s="200"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84">
        <f>IF(ISBLANK(INDEX('Policy Characteristics'!F:F,MATCH($C130,'Policy Characteristics'!$C:$C,0))),"",INDEX('Policy Characteristics'!F:F,MATCH($C130,'Policy Characteristics'!$C:$C,0)))</f>
        <v>0</v>
      </c>
      <c r="M130" s="184">
        <f>IF(ISBLANK(INDEX('Policy Characteristics'!G:G,MATCH($C130,'Policy Characteristics'!$C:$C,0))),"",INDEX('Policy Characteristics'!G:G,MATCH($C130,'Policy Characteristics'!$C:$C,0)))</f>
        <v>50000</v>
      </c>
      <c r="N130" s="184">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 vehicle</v>
      </c>
      <c r="P130" s="1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5"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200"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84">
        <f>IF(ISBLANK(INDEX('Policy Characteristics'!F:F,MATCH($C131,'Policy Characteristics'!$C:$C,0))),"",INDEX('Policy Characteristics'!F:F,MATCH($C131,'Policy Characteristics'!$C:$C,0)))</f>
        <v>0</v>
      </c>
      <c r="M131" s="184">
        <f>IF(ISBLANK(INDEX('Policy Characteristics'!G:G,MATCH($C131,'Policy Characteristics'!$C:$C,0))),"",INDEX('Policy Characteristics'!G:G,MATCH($C131,'Policy Characteristics'!$C:$C,0)))</f>
        <v>50000</v>
      </c>
      <c r="N131" s="184">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 vehicle</v>
      </c>
      <c r="P131" s="1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5"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2321</v>
      </c>
      <c r="H132" s="44">
        <v>1713</v>
      </c>
      <c r="I132" s="200"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84">
        <f>IF(ISBLANK(INDEX('Policy Characteristics'!F:F,MATCH($C132,'Policy Characteristics'!$C:$C,0))),"",INDEX('Policy Characteristics'!F:F,MATCH($C132,'Policy Characteristics'!$C:$C,0)))</f>
        <v>0</v>
      </c>
      <c r="M132" s="184">
        <f>IF(ISBLANK(INDEX('Policy Characteristics'!G:G,MATCH($C132,'Policy Characteristics'!$C:$C,0))),"",INDEX('Policy Characteristics'!G:G,MATCH($C132,'Policy Characteristics'!$C:$C,0)))</f>
        <v>50000</v>
      </c>
      <c r="N132" s="184">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 vehicle</v>
      </c>
      <c r="P132" s="1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5"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2316</v>
      </c>
      <c r="H133" s="44">
        <v>1714</v>
      </c>
      <c r="I133" s="200" t="s">
        <v>44</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84">
        <f>IF(ISBLANK(INDEX('Policy Characteristics'!F:F,MATCH($C133,'Policy Characteristics'!$C:$C,0))),"",INDEX('Policy Characteristics'!F:F,MATCH($C133,'Policy Characteristics'!$C:$C,0)))</f>
        <v>0</v>
      </c>
      <c r="M133" s="184">
        <f>IF(ISBLANK(INDEX('Policy Characteristics'!G:G,MATCH($C133,'Policy Characteristics'!$C:$C,0))),"",INDEX('Policy Characteristics'!G:G,MATCH($C133,'Policy Characteristics'!$C:$C,0)))</f>
        <v>50000</v>
      </c>
      <c r="N133" s="184">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 vehicle</v>
      </c>
      <c r="P133" s="1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5"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2317</v>
      </c>
      <c r="H134" s="44">
        <v>1715</v>
      </c>
      <c r="I134" s="200"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84">
        <f>IF(ISBLANK(INDEX('Policy Characteristics'!F:F,MATCH($C134,'Policy Characteristics'!$C:$C,0))),"",INDEX('Policy Characteristics'!F:F,MATCH($C134,'Policy Characteristics'!$C:$C,0)))</f>
        <v>0</v>
      </c>
      <c r="M134" s="184">
        <f>IF(ISBLANK(INDEX('Policy Characteristics'!G:G,MATCH($C134,'Policy Characteristics'!$C:$C,0))),"",INDEX('Policy Characteristics'!G:G,MATCH($C134,'Policy Characteristics'!$C:$C,0)))</f>
        <v>50000</v>
      </c>
      <c r="N134" s="184">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 vehicle</v>
      </c>
      <c r="P134" s="1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5"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2318</v>
      </c>
      <c r="H135" s="44">
        <v>1716</v>
      </c>
      <c r="I135" s="200"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84">
        <f>IF(ISBLANK(INDEX('Policy Characteristics'!F:F,MATCH($C135,'Policy Characteristics'!$C:$C,0))),"",INDEX('Policy Characteristics'!F:F,MATCH($C135,'Policy Characteristics'!$C:$C,0)))</f>
        <v>0</v>
      </c>
      <c r="M135" s="184">
        <f>IF(ISBLANK(INDEX('Policy Characteristics'!G:G,MATCH($C135,'Policy Characteristics'!$C:$C,0))),"",INDEX('Policy Characteristics'!G:G,MATCH($C135,'Policy Characteristics'!$C:$C,0)))</f>
        <v>50000</v>
      </c>
      <c r="N135" s="184">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 vehicle</v>
      </c>
      <c r="P135" s="1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5"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2319</v>
      </c>
      <c r="H136" s="44">
        <v>1717</v>
      </c>
      <c r="I136" s="200"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84">
        <f>IF(ISBLANK(INDEX('Policy Characteristics'!F:F,MATCH($C136,'Policy Characteristics'!$C:$C,0))),"",INDEX('Policy Characteristics'!F:F,MATCH($C136,'Policy Characteristics'!$C:$C,0)))</f>
        <v>0</v>
      </c>
      <c r="M136" s="184">
        <f>IF(ISBLANK(INDEX('Policy Characteristics'!G:G,MATCH($C136,'Policy Characteristics'!$C:$C,0))),"",INDEX('Policy Characteristics'!G:G,MATCH($C136,'Policy Characteristics'!$C:$C,0)))</f>
        <v>50000</v>
      </c>
      <c r="N136" s="184">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 vehicle</v>
      </c>
      <c r="P136" s="1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5"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2320</v>
      </c>
      <c r="H137" s="44">
        <v>1718</v>
      </c>
      <c r="I137" s="200"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84">
        <f>IF(ISBLANK(INDEX('Policy Characteristics'!F:F,MATCH($C137,'Policy Characteristics'!$C:$C,0))),"",INDEX('Policy Characteristics'!F:F,MATCH($C137,'Policy Characteristics'!$C:$C,0)))</f>
        <v>0</v>
      </c>
      <c r="M137" s="184">
        <f>IF(ISBLANK(INDEX('Policy Characteristics'!G:G,MATCH($C137,'Policy Characteristics'!$C:$C,0))),"",INDEX('Policy Characteristics'!G:G,MATCH($C137,'Policy Characteristics'!$C:$C,0)))</f>
        <v>50000</v>
      </c>
      <c r="N137" s="184">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 vehicle</v>
      </c>
      <c r="P137" s="1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5"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200"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84">
        <f>IF(ISBLANK(INDEX('Policy Characteristics'!F:F,MATCH($C138,'Policy Characteristics'!$C:$C,0))),"",INDEX('Policy Characteristics'!F:F,MATCH($C138,'Policy Characteristics'!$C:$C,0)))</f>
        <v>0</v>
      </c>
      <c r="M138" s="184">
        <f>IF(ISBLANK(INDEX('Policy Characteristics'!G:G,MATCH($C138,'Policy Characteristics'!$C:$C,0))),"",INDEX('Policy Characteristics'!G:G,MATCH($C138,'Policy Characteristics'!$C:$C,0)))</f>
        <v>50000</v>
      </c>
      <c r="N138" s="184">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 vehicle</v>
      </c>
      <c r="P138" s="1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5"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2321</v>
      </c>
      <c r="H139" s="44">
        <v>1720</v>
      </c>
      <c r="I139" s="200"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84">
        <f>IF(ISBLANK(INDEX('Policy Characteristics'!F:F,MATCH($C139,'Policy Characteristics'!$C:$C,0))),"",INDEX('Policy Characteristics'!F:F,MATCH($C139,'Policy Characteristics'!$C:$C,0)))</f>
        <v>0</v>
      </c>
      <c r="M139" s="184">
        <f>IF(ISBLANK(INDEX('Policy Characteristics'!G:G,MATCH($C139,'Policy Characteristics'!$C:$C,0))),"",INDEX('Policy Characteristics'!G:G,MATCH($C139,'Policy Characteristics'!$C:$C,0)))</f>
        <v>50000</v>
      </c>
      <c r="N139" s="184">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 vehicle</v>
      </c>
      <c r="P139" s="1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5"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2316</v>
      </c>
      <c r="H140" s="44">
        <v>1721</v>
      </c>
      <c r="I140" s="200" t="s">
        <v>44</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84">
        <f>IF(ISBLANK(INDEX('Policy Characteristics'!F:F,MATCH($C140,'Policy Characteristics'!$C:$C,0))),"",INDEX('Policy Characteristics'!F:F,MATCH($C140,'Policy Characteristics'!$C:$C,0)))</f>
        <v>0</v>
      </c>
      <c r="M140" s="184">
        <f>IF(ISBLANK(INDEX('Policy Characteristics'!G:G,MATCH($C140,'Policy Characteristics'!$C:$C,0))),"",INDEX('Policy Characteristics'!G:G,MATCH($C140,'Policy Characteristics'!$C:$C,0)))</f>
        <v>50000</v>
      </c>
      <c r="N140" s="184">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 vehicle</v>
      </c>
      <c r="P140" s="1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5"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2317</v>
      </c>
      <c r="H141" s="44">
        <v>1722</v>
      </c>
      <c r="I141" s="200"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84">
        <f>IF(ISBLANK(INDEX('Policy Characteristics'!F:F,MATCH($C141,'Policy Characteristics'!$C:$C,0))),"",INDEX('Policy Characteristics'!F:F,MATCH($C141,'Policy Characteristics'!$C:$C,0)))</f>
        <v>0</v>
      </c>
      <c r="M141" s="184">
        <f>IF(ISBLANK(INDEX('Policy Characteristics'!G:G,MATCH($C141,'Policy Characteristics'!$C:$C,0))),"",INDEX('Policy Characteristics'!G:G,MATCH($C141,'Policy Characteristics'!$C:$C,0)))</f>
        <v>50000</v>
      </c>
      <c r="N141" s="184">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 vehicle</v>
      </c>
      <c r="P141" s="1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5"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2318</v>
      </c>
      <c r="H142" s="44">
        <v>1723</v>
      </c>
      <c r="I142" s="200"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84">
        <f>IF(ISBLANK(INDEX('Policy Characteristics'!F:F,MATCH($C142,'Policy Characteristics'!$C:$C,0))),"",INDEX('Policy Characteristics'!F:F,MATCH($C142,'Policy Characteristics'!$C:$C,0)))</f>
        <v>0</v>
      </c>
      <c r="M142" s="184">
        <f>IF(ISBLANK(INDEX('Policy Characteristics'!G:G,MATCH($C142,'Policy Characteristics'!$C:$C,0))),"",INDEX('Policy Characteristics'!G:G,MATCH($C142,'Policy Characteristics'!$C:$C,0)))</f>
        <v>50000</v>
      </c>
      <c r="N142" s="184">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 vehicle</v>
      </c>
      <c r="P142" s="1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5"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2319</v>
      </c>
      <c r="H143" s="44">
        <v>1724</v>
      </c>
      <c r="I143" s="200"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84">
        <f>IF(ISBLANK(INDEX('Policy Characteristics'!F:F,MATCH($C143,'Policy Characteristics'!$C:$C,0))),"",INDEX('Policy Characteristics'!F:F,MATCH($C143,'Policy Characteristics'!$C:$C,0)))</f>
        <v>0</v>
      </c>
      <c r="M143" s="184">
        <f>IF(ISBLANK(INDEX('Policy Characteristics'!G:G,MATCH($C143,'Policy Characteristics'!$C:$C,0))),"",INDEX('Policy Characteristics'!G:G,MATCH($C143,'Policy Characteristics'!$C:$C,0)))</f>
        <v>50000</v>
      </c>
      <c r="N143" s="184">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 vehicle</v>
      </c>
      <c r="P143" s="1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5"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2320</v>
      </c>
      <c r="H144" s="44">
        <v>1725</v>
      </c>
      <c r="I144" s="200"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84">
        <f>IF(ISBLANK(INDEX('Policy Characteristics'!F:F,MATCH($C144,'Policy Characteristics'!$C:$C,0))),"",INDEX('Policy Characteristics'!F:F,MATCH($C144,'Policy Characteristics'!$C:$C,0)))</f>
        <v>0</v>
      </c>
      <c r="M144" s="184">
        <f>IF(ISBLANK(INDEX('Policy Characteristics'!G:G,MATCH($C144,'Policy Characteristics'!$C:$C,0))),"",INDEX('Policy Characteristics'!G:G,MATCH($C144,'Policy Characteristics'!$C:$C,0)))</f>
        <v>50000</v>
      </c>
      <c r="N144" s="184">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 vehicle</v>
      </c>
      <c r="P144" s="1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5"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200"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84">
        <f>IF(ISBLANK(INDEX('Policy Characteristics'!F:F,MATCH($C145,'Policy Characteristics'!$C:$C,0))),"",INDEX('Policy Characteristics'!F:F,MATCH($C145,'Policy Characteristics'!$C:$C,0)))</f>
        <v>0</v>
      </c>
      <c r="M145" s="184">
        <f>IF(ISBLANK(INDEX('Policy Characteristics'!G:G,MATCH($C145,'Policy Characteristics'!$C:$C,0))),"",INDEX('Policy Characteristics'!G:G,MATCH($C145,'Policy Characteristics'!$C:$C,0)))</f>
        <v>50000</v>
      </c>
      <c r="N145" s="184">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 vehicle</v>
      </c>
      <c r="P145" s="1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5"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2321</v>
      </c>
      <c r="H146" s="44">
        <v>1727</v>
      </c>
      <c r="I146" s="200"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84">
        <f>IF(ISBLANK(INDEX('Policy Characteristics'!F:F,MATCH($C146,'Policy Characteristics'!$C:$C,0))),"",INDEX('Policy Characteristics'!F:F,MATCH($C146,'Policy Characteristics'!$C:$C,0)))</f>
        <v>0</v>
      </c>
      <c r="M146" s="184">
        <f>IF(ISBLANK(INDEX('Policy Characteristics'!G:G,MATCH($C146,'Policy Characteristics'!$C:$C,0))),"",INDEX('Policy Characteristics'!G:G,MATCH($C146,'Policy Characteristics'!$C:$C,0)))</f>
        <v>50000</v>
      </c>
      <c r="N146" s="184">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 vehicle</v>
      </c>
      <c r="P146" s="1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5" t="str">
        <f>IF(ISBLANK(INDEX('Policy Characteristics'!B:B,MATCH($C147,'Policy Characteristics'!$C:$C,0))),"",INDEX('Policy Characteristics'!B:B,MATCH($C147,'Policy Characteristics'!$C:$C,0)))</f>
        <v>Feebate</v>
      </c>
      <c r="C147" t="s">
        <v>111</v>
      </c>
      <c r="D147" s="47"/>
      <c r="E147" s="47"/>
      <c r="F147" s="47"/>
      <c r="G147" s="47"/>
      <c r="H147" s="44">
        <v>1</v>
      </c>
      <c r="I147" s="199"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84">
        <f>IF(ISBLANK(INDEX('Policy Characteristics'!F:F,MATCH($C147,'Policy Characteristics'!$C:$C,0))),"",INDEX('Policy Characteristics'!F:F,MATCH($C147,'Policy Characteristics'!$C:$C,0)))</f>
        <v>0</v>
      </c>
      <c r="M147" s="184">
        <f>IF(ISBLANK(INDEX('Policy Characteristics'!G:G,MATCH($C147,'Policy Characteristics'!$C:$C,0))),"",INDEX('Policy Characteristics'!G:G,MATCH($C147,'Policy Characteristics'!$C:$C,0)))</f>
        <v>1</v>
      </c>
      <c r="N147" s="184">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5"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200"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84">
        <f>IF(ISBLANK(INDEX('Policy Characteristics'!F:F,MATCH($C148,'Policy Characteristics'!$C:$C,0))),"",INDEX('Policy Characteristics'!F:F,MATCH($C148,'Policy Characteristics'!$C:$C,0)))</f>
        <v>0</v>
      </c>
      <c r="M148" s="184">
        <f>IF(ISBLANK(INDEX('Policy Characteristics'!G:G,MATCH($C148,'Policy Characteristics'!$C:$C,0))),"",INDEX('Policy Characteristics'!G:G,MATCH($C148,'Policy Characteristics'!$C:$C,0)))</f>
        <v>1</v>
      </c>
      <c r="N148" s="184">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increase in miles/gal</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5"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2328</v>
      </c>
      <c r="H149" s="44">
        <v>363</v>
      </c>
      <c r="I149" s="200"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84">
        <f>IF(ISBLANK(INDEX('Policy Characteristics'!F:F,MATCH($C149,'Policy Characteristics'!$C:$C,0))),"",INDEX('Policy Characteristics'!F:F,MATCH($C149,'Policy Characteristics'!$C:$C,0)))</f>
        <v>0</v>
      </c>
      <c r="M149" s="184">
        <f>IF(ISBLANK(INDEX('Policy Characteristics'!G:G,MATCH($C149,'Policy Characteristics'!$C:$C,0))),"",INDEX('Policy Characteristics'!G:G,MATCH($C149,'Policy Characteristics'!$C:$C,0)))</f>
        <v>1</v>
      </c>
      <c r="N149" s="184">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increase in miles/gal</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5"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200"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84">
        <f>IF(ISBLANK(INDEX('Policy Characteristics'!F:F,MATCH($C150,'Policy Characteristics'!$C:$C,0))),"",INDEX('Policy Characteristics'!F:F,MATCH($C150,'Policy Characteristics'!$C:$C,0)))</f>
        <v>0</v>
      </c>
      <c r="M150" s="184">
        <f>IF(ISBLANK(INDEX('Policy Characteristics'!G:G,MATCH($C150,'Policy Characteristics'!$C:$C,0))),"",INDEX('Policy Characteristics'!G:G,MATCH($C150,'Policy Characteristics'!$C:$C,0)))</f>
        <v>1</v>
      </c>
      <c r="N150" s="184">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increase in miles/gal</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5"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2324</v>
      </c>
      <c r="H151" s="44">
        <v>365</v>
      </c>
      <c r="I151" s="200"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84">
        <f>IF(ISBLANK(INDEX('Policy Characteristics'!F:F,MATCH($C151,'Policy Characteristics'!$C:$C,0))),"",INDEX('Policy Characteristics'!F:F,MATCH($C151,'Policy Characteristics'!$C:$C,0)))</f>
        <v>0</v>
      </c>
      <c r="M151" s="184">
        <f>IF(ISBLANK(INDEX('Policy Characteristics'!G:G,MATCH($C151,'Policy Characteristics'!$C:$C,0))),"",INDEX('Policy Characteristics'!G:G,MATCH($C151,'Policy Characteristics'!$C:$C,0)))</f>
        <v>1</v>
      </c>
      <c r="N151" s="184">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increase in miles/gal</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5"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200" t="s">
        <v>43</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84">
        <f>IF(ISBLANK(INDEX('Policy Characteristics'!F:F,MATCH($C152,'Policy Characteristics'!$C:$C,0))),"",INDEX('Policy Characteristics'!F:F,MATCH($C152,'Policy Characteristics'!$C:$C,0)))</f>
        <v>0</v>
      </c>
      <c r="M152" s="184">
        <f>IF(ISBLANK(INDEX('Policy Characteristics'!G:G,MATCH($C152,'Policy Characteristics'!$C:$C,0))),"",INDEX('Policy Characteristics'!G:G,MATCH($C152,'Policy Characteristics'!$C:$C,0)))</f>
        <v>1</v>
      </c>
      <c r="N152" s="184">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increase in miles/gal</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5"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200" t="s">
        <v>43</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84">
        <f>IF(ISBLANK(INDEX('Policy Characteristics'!F:F,MATCH($C153,'Policy Characteristics'!$C:$C,0))),"",INDEX('Policy Characteristics'!F:F,MATCH($C153,'Policy Characteristics'!$C:$C,0)))</f>
        <v>0</v>
      </c>
      <c r="M153" s="184">
        <f>IF(ISBLANK(INDEX('Policy Characteristics'!G:G,MATCH($C153,'Policy Characteristics'!$C:$C,0))),"",INDEX('Policy Characteristics'!G:G,MATCH($C153,'Policy Characteristics'!$C:$C,0)))</f>
        <v>1</v>
      </c>
      <c r="N153" s="184">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increase in miles/gal</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5"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200" t="s">
        <v>43</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84">
        <f>IF(ISBLANK(INDEX('Policy Characteristics'!F:F,MATCH($C154,'Policy Characteristics'!$C:$C,0))),"",INDEX('Policy Characteristics'!F:F,MATCH($C154,'Policy Characteristics'!$C:$C,0)))</f>
        <v>0</v>
      </c>
      <c r="M154" s="184">
        <f>IF(ISBLANK(INDEX('Policy Characteristics'!G:G,MATCH($C154,'Policy Characteristics'!$C:$C,0))),"",INDEX('Policy Characteristics'!G:G,MATCH($C154,'Policy Characteristics'!$C:$C,0)))</f>
        <v>1</v>
      </c>
      <c r="N154" s="184">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increase in miles/gal</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5"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200" t="s">
        <v>43</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84">
        <f>IF(ISBLANK(INDEX('Policy Characteristics'!F:F,MATCH($C155,'Policy Characteristics'!$C:$C,0))),"",INDEX('Policy Characteristics'!F:F,MATCH($C155,'Policy Characteristics'!$C:$C,0)))</f>
        <v>0</v>
      </c>
      <c r="M155" s="184">
        <f>IF(ISBLANK(INDEX('Policy Characteristics'!G:G,MATCH($C155,'Policy Characteristics'!$C:$C,0))),"",INDEX('Policy Characteristics'!G:G,MATCH($C155,'Policy Characteristics'!$C:$C,0)))</f>
        <v>1</v>
      </c>
      <c r="N155" s="184">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increase in miles/gal</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5"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200" t="s">
        <v>43</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84">
        <f>IF(ISBLANK(INDEX('Policy Characteristics'!F:F,MATCH($C156,'Policy Characteristics'!$C:$C,0))),"",INDEX('Policy Characteristics'!F:F,MATCH($C156,'Policy Characteristics'!$C:$C,0)))</f>
        <v>0</v>
      </c>
      <c r="M156" s="184">
        <f>IF(ISBLANK(INDEX('Policy Characteristics'!G:G,MATCH($C156,'Policy Characteristics'!$C:$C,0))),"",INDEX('Policy Characteristics'!G:G,MATCH($C156,'Policy Characteristics'!$C:$C,0)))</f>
        <v>1</v>
      </c>
      <c r="N156" s="184">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increase in miles/gal</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5"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200" t="s">
        <v>43</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84">
        <f>IF(ISBLANK(INDEX('Policy Characteristics'!F:F,MATCH($C157,'Policy Characteristics'!$C:$C,0))),"",INDEX('Policy Characteristics'!F:F,MATCH($C157,'Policy Characteristics'!$C:$C,0)))</f>
        <v>0</v>
      </c>
      <c r="M157" s="184">
        <f>IF(ISBLANK(INDEX('Policy Characteristics'!G:G,MATCH($C157,'Policy Characteristics'!$C:$C,0))),"",INDEX('Policy Characteristics'!G:G,MATCH($C157,'Policy Characteristics'!$C:$C,0)))</f>
        <v>1</v>
      </c>
      <c r="N157" s="184">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increase in miles/gal</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5"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200" t="s">
        <v>43</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84">
        <f>IF(ISBLANK(INDEX('Policy Characteristics'!F:F,MATCH($C158,'Policy Characteristics'!$C:$C,0))),"",INDEX('Policy Characteristics'!F:F,MATCH($C158,'Policy Characteristics'!$C:$C,0)))</f>
        <v>0</v>
      </c>
      <c r="M158" s="184">
        <f>IF(ISBLANK(INDEX('Policy Characteristics'!G:G,MATCH($C158,'Policy Characteristics'!$C:$C,0))),"",INDEX('Policy Characteristics'!G:G,MATCH($C158,'Policy Characteristics'!$C:$C,0)))</f>
        <v>1</v>
      </c>
      <c r="N158" s="184">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increase in miles/gal</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5"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200"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84">
        <f>IF(ISBLANK(INDEX('Policy Characteristics'!F:F,MATCH($C159,'Policy Characteristics'!$C:$C,0))),"",INDEX('Policy Characteristics'!F:F,MATCH($C159,'Policy Characteristics'!$C:$C,0)))</f>
        <v>0</v>
      </c>
      <c r="M159" s="184">
        <f>IF(ISBLANK(INDEX('Policy Characteristics'!G:G,MATCH($C159,'Policy Characteristics'!$C:$C,0))),"",INDEX('Policy Characteristics'!G:G,MATCH($C159,'Policy Characteristics'!$C:$C,0)))</f>
        <v>1</v>
      </c>
      <c r="N159" s="184">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increase in miles/gal</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5" t="str">
        <f>IF(ISBLANK(INDEX('Policy Characteristics'!B:B,MATCH($C160,'Policy Characteristics'!$C:$C,0))),"",INDEX('Policy Characteristics'!B:B,MATCH($C160,'Policy Characteristics'!$C:$C,0)))</f>
        <v>Low Carbon Fuel Standard</v>
      </c>
      <c r="C160" s="192" t="s">
        <v>465</v>
      </c>
      <c r="D160" s="47"/>
      <c r="E160" s="47"/>
      <c r="F160" s="47"/>
      <c r="G160" s="47"/>
      <c r="H160" s="49">
        <v>190</v>
      </c>
      <c r="I160" s="199"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84">
        <f>IF(ISBLANK(INDEX('Policy Characteristics'!F:F,MATCH($C160,'Policy Characteristics'!$C:$C,0))),"",INDEX('Policy Characteristics'!F:F,MATCH($C160,'Policy Characteristics'!$C:$C,0)))</f>
        <v>0</v>
      </c>
      <c r="M160" s="184">
        <f>IF(ISBLANK(INDEX('Policy Characteristics'!G:G,MATCH($C160,'Policy Characteristics'!$C:$C,0))),"",INDEX('Policy Characteristics'!G:G,MATCH($C160,'Policy Characteristics'!$C:$C,0)))</f>
        <v>1</v>
      </c>
      <c r="N160" s="184">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5" t="str">
        <f>IF(ISBLANK(INDEX('Policy Characteristics'!B:B,MATCH($C161,'Policy Characteristics'!$C:$C,0))),"",INDEX('Policy Characteristics'!B:B,MATCH($C161,'Policy Characteristics'!$C:$C,0)))</f>
        <v>Non-BAU LCFS-Qualifying Vehicles</v>
      </c>
      <c r="C161" s="1" t="s">
        <v>2564</v>
      </c>
      <c r="D161" s="47"/>
      <c r="E161" s="47"/>
      <c r="F161" s="47"/>
      <c r="G161" s="47"/>
      <c r="H161" s="49">
        <v>2284</v>
      </c>
      <c r="I161" s="199"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84">
        <f>IF(ISBLANK(INDEX('Policy Characteristics'!F:F,MATCH($C161,'Policy Characteristics'!$C:$C,0))),"",INDEX('Policy Characteristics'!F:F,MATCH($C161,'Policy Characteristics'!$C:$C,0)))</f>
        <v>0</v>
      </c>
      <c r="M161" s="184">
        <f>IF(ISBLANK(INDEX('Policy Characteristics'!G:G,MATCH($C161,'Policy Characteristics'!$C:$C,0))),"",INDEX('Policy Characteristics'!G:G,MATCH($C161,'Policy Characteristics'!$C:$C,0)))</f>
        <v>1</v>
      </c>
      <c r="N161" s="184">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5"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9"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84">
        <f>IF(ISBLANK(INDEX('Policy Characteristics'!F:F,MATCH($C162,'Policy Characteristics'!$C:$C,0))),"",INDEX('Policy Characteristics'!F:F,MATCH($C162,'Policy Characteristics'!$C:$C,0)))</f>
        <v>0</v>
      </c>
      <c r="M162" s="184">
        <f>IF(ISBLANK(INDEX('Policy Characteristics'!G:G,MATCH($C162,'Policy Characteristics'!$C:$C,0))),"",INDEX('Policy Characteristics'!G:G,MATCH($C162,'Policy Characteristics'!$C:$C,0)))</f>
        <v>0.26</v>
      </c>
      <c r="N162" s="184">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5"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200"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84">
        <f>IF(ISBLANK(INDEX('Policy Characteristics'!F:F,MATCH($C163,'Policy Characteristics'!$C:$C,0))),"",INDEX('Policy Characteristics'!F:F,MATCH($C163,'Policy Characteristics'!$C:$C,0)))</f>
        <v>0</v>
      </c>
      <c r="M163" s="184">
        <f>IF(ISBLANK(INDEX('Policy Characteristics'!G:G,MATCH($C163,'Policy Characteristics'!$C:$C,0))),"",INDEX('Policy Characteristics'!G:G,MATCH($C163,'Policy Characteristics'!$C:$C,0)))</f>
        <v>0.26</v>
      </c>
      <c r="N163" s="184">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5"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9"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84">
        <f>IF(ISBLANK(INDEX('Policy Characteristics'!F:F,MATCH($C164,'Policy Characteristics'!$C:$C,0))),"",INDEX('Policy Characteristics'!F:F,MATCH($C164,'Policy Characteristics'!$C:$C,0)))</f>
        <v>0</v>
      </c>
      <c r="M164" s="184">
        <f>IF(ISBLANK(INDEX('Policy Characteristics'!G:G,MATCH($C164,'Policy Characteristics'!$C:$C,0))),"",INDEX('Policy Characteristics'!G:G,MATCH($C164,'Policy Characteristics'!$C:$C,0)))</f>
        <v>0.26</v>
      </c>
      <c r="N164" s="184">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5"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200"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84">
        <f>IF(ISBLANK(INDEX('Policy Characteristics'!F:F,MATCH($C165,'Policy Characteristics'!$C:$C,0))),"",INDEX('Policy Characteristics'!F:F,MATCH($C165,'Policy Characteristics'!$C:$C,0)))</f>
        <v>0</v>
      </c>
      <c r="M165" s="184">
        <f>IF(ISBLANK(INDEX('Policy Characteristics'!G:G,MATCH($C165,'Policy Characteristics'!$C:$C,0))),"",INDEX('Policy Characteristics'!G:G,MATCH($C165,'Policy Characteristics'!$C:$C,0)))</f>
        <v>0.26</v>
      </c>
      <c r="N165" s="184">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5"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200"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84">
        <f>IF(ISBLANK(INDEX('Policy Characteristics'!F:F,MATCH($C166,'Policy Characteristics'!$C:$C,0))),"",INDEX('Policy Characteristics'!F:F,MATCH($C166,'Policy Characteristics'!$C:$C,0)))</f>
        <v>0</v>
      </c>
      <c r="M166" s="184">
        <f>IF(ISBLANK(INDEX('Policy Characteristics'!G:G,MATCH($C166,'Policy Characteristics'!$C:$C,0))),"",INDEX('Policy Characteristics'!G:G,MATCH($C166,'Policy Characteristics'!$C:$C,0)))</f>
        <v>0.26</v>
      </c>
      <c r="N166" s="184">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5"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200"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84">
        <f>IF(ISBLANK(INDEX('Policy Characteristics'!F:F,MATCH($C167,'Policy Characteristics'!$C:$C,0))),"",INDEX('Policy Characteristics'!F:F,MATCH($C167,'Policy Characteristics'!$C:$C,0)))</f>
        <v>0</v>
      </c>
      <c r="M167" s="184">
        <f>IF(ISBLANK(INDEX('Policy Characteristics'!G:G,MATCH($C167,'Policy Characteristics'!$C:$C,0))),"",INDEX('Policy Characteristics'!G:G,MATCH($C167,'Policy Characteristics'!$C:$C,0)))</f>
        <v>0.26</v>
      </c>
      <c r="N167" s="184">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5"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2328</v>
      </c>
      <c r="H168" s="44">
        <v>854</v>
      </c>
      <c r="I168" s="200"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84">
        <f>IF(ISBLANK(INDEX('Policy Characteristics'!F:F,MATCH($C168,'Policy Characteristics'!$C:$C,0))),"",INDEX('Policy Characteristics'!F:F,MATCH($C168,'Policy Characteristics'!$C:$C,0)))</f>
        <v>0</v>
      </c>
      <c r="M168" s="184">
        <f>IF(ISBLANK(INDEX('Policy Characteristics'!G:G,MATCH($C168,'Policy Characteristics'!$C:$C,0))),"",INDEX('Policy Characteristics'!G:G,MATCH($C168,'Policy Characteristics'!$C:$C,0)))</f>
        <v>0.26</v>
      </c>
      <c r="N168" s="184">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5"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2324</v>
      </c>
      <c r="H169" s="44">
        <v>855</v>
      </c>
      <c r="I169" s="199"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84">
        <f>IF(ISBLANK(INDEX('Policy Characteristics'!F:F,MATCH($C169,'Policy Characteristics'!$C:$C,0))),"",INDEX('Policy Characteristics'!F:F,MATCH($C169,'Policy Characteristics'!$C:$C,0)))</f>
        <v>0</v>
      </c>
      <c r="M169" s="184">
        <f>IF(ISBLANK(INDEX('Policy Characteristics'!G:G,MATCH($C169,'Policy Characteristics'!$C:$C,0))),"",INDEX('Policy Characteristics'!G:G,MATCH($C169,'Policy Characteristics'!$C:$C,0)))</f>
        <v>0.26</v>
      </c>
      <c r="N169" s="184">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5"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200"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84">
        <f>IF(ISBLANK(INDEX('Policy Characteristics'!F:F,MATCH($C170,'Policy Characteristics'!$C:$C,0))),"",INDEX('Policy Characteristics'!F:F,MATCH($C170,'Policy Characteristics'!$C:$C,0)))</f>
        <v>0</v>
      </c>
      <c r="M170" s="184">
        <f>IF(ISBLANK(INDEX('Policy Characteristics'!G:G,MATCH($C170,'Policy Characteristics'!$C:$C,0))),"",INDEX('Policy Characteristics'!G:G,MATCH($C170,'Policy Characteristics'!$C:$C,0)))</f>
        <v>0.26</v>
      </c>
      <c r="N170" s="184">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5"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200"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84">
        <f>IF(ISBLANK(INDEX('Policy Characteristics'!F:F,MATCH($C171,'Policy Characteristics'!$C:$C,0))),"",INDEX('Policy Characteristics'!F:F,MATCH($C171,'Policy Characteristics'!$C:$C,0)))</f>
        <v>0</v>
      </c>
      <c r="M171" s="184">
        <f>IF(ISBLANK(INDEX('Policy Characteristics'!G:G,MATCH($C171,'Policy Characteristics'!$C:$C,0))),"",INDEX('Policy Characteristics'!G:G,MATCH($C171,'Policy Characteristics'!$C:$C,0)))</f>
        <v>0.26</v>
      </c>
      <c r="N171" s="184">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5"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200"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84">
        <f>IF(ISBLANK(INDEX('Policy Characteristics'!F:F,MATCH($C172,'Policy Characteristics'!$C:$C,0))),"",INDEX('Policy Characteristics'!F:F,MATCH($C172,'Policy Characteristics'!$C:$C,0)))</f>
        <v>0</v>
      </c>
      <c r="M172" s="184">
        <f>IF(ISBLANK(INDEX('Policy Characteristics'!G:G,MATCH($C172,'Policy Characteristics'!$C:$C,0))),"",INDEX('Policy Characteristics'!G:G,MATCH($C172,'Policy Characteristics'!$C:$C,0)))</f>
        <v>0.26</v>
      </c>
      <c r="N172" s="184">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5"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200"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84">
        <f>IF(ISBLANK(INDEX('Policy Characteristics'!F:F,MATCH($C173,'Policy Characteristics'!$C:$C,0))),"",INDEX('Policy Characteristics'!F:F,MATCH($C173,'Policy Characteristics'!$C:$C,0)))</f>
        <v>0</v>
      </c>
      <c r="M173" s="184">
        <f>IF(ISBLANK(INDEX('Policy Characteristics'!G:G,MATCH($C173,'Policy Characteristics'!$C:$C,0))),"",INDEX('Policy Characteristics'!G:G,MATCH($C173,'Policy Characteristics'!$C:$C,0)))</f>
        <v>0.26</v>
      </c>
      <c r="N173" s="184">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5" t="str">
        <f>IF(ISBLANK(INDEX('Policy Characteristics'!B:B,MATCH($C174,'Policy Characteristics'!$C:$C,0))),"",INDEX('Policy Characteristics'!B:B,MATCH($C174,'Policy Characteristics'!$C:$C,0)))</f>
        <v>Zero-Emission Vehicle Sales Standard</v>
      </c>
      <c r="C174" s="192" t="s">
        <v>2299</v>
      </c>
      <c r="D174" s="47" t="s">
        <v>45</v>
      </c>
      <c r="E174" s="47" t="s">
        <v>37</v>
      </c>
      <c r="F174" s="47" t="s">
        <v>84</v>
      </c>
      <c r="G174" s="2" t="s">
        <v>2176</v>
      </c>
      <c r="H174" s="49">
        <v>186</v>
      </c>
      <c r="I174" s="199"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84">
        <f>IF(ISBLANK(INDEX('Policy Characteristics'!F:F,MATCH($C174,'Policy Characteristics'!$C:$C,0))),"",INDEX('Policy Characteristics'!F:F,MATCH($C174,'Policy Characteristics'!$C:$C,0)))</f>
        <v>0</v>
      </c>
      <c r="M174" s="184">
        <f>IF(ISBLANK(INDEX('Policy Characteristics'!G:G,MATCH($C174,'Policy Characteristics'!$C:$C,0))),"",INDEX('Policy Characteristics'!G:G,MATCH($C174,'Policy Characteristics'!$C:$C,0)))</f>
        <v>1</v>
      </c>
      <c r="N174" s="184">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new vehicle sales</v>
      </c>
      <c r="P174" s="176"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5"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2328</v>
      </c>
      <c r="H175" s="49">
        <v>203</v>
      </c>
      <c r="I175" s="200"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84">
        <f>IF(ISBLANK(INDEX('Policy Characteristics'!F:F,MATCH($C175,'Policy Characteristics'!$C:$C,0))),"",INDEX('Policy Characteristics'!F:F,MATCH($C175,'Policy Characteristics'!$C:$C,0)))</f>
        <v>0</v>
      </c>
      <c r="M175" s="184">
        <f>IF(ISBLANK(INDEX('Policy Characteristics'!G:G,MATCH($C175,'Policy Characteristics'!$C:$C,0))),"",INDEX('Policy Characteristics'!G:G,MATCH($C175,'Policy Characteristics'!$C:$C,0)))</f>
        <v>1</v>
      </c>
      <c r="N175" s="184">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new vehicle sales</v>
      </c>
      <c r="P175" s="176"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5"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9"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84">
        <f>IF(ISBLANK(INDEX('Policy Characteristics'!F:F,MATCH($C176,'Policy Characteristics'!$C:$C,0))),"",INDEX('Policy Characteristics'!F:F,MATCH($C176,'Policy Characteristics'!$C:$C,0)))</f>
        <v>0</v>
      </c>
      <c r="M176" s="184">
        <f>IF(ISBLANK(INDEX('Policy Characteristics'!G:G,MATCH($C176,'Policy Characteristics'!$C:$C,0))),"",INDEX('Policy Characteristics'!G:G,MATCH($C176,'Policy Characteristics'!$C:$C,0)))</f>
        <v>1</v>
      </c>
      <c r="N176" s="184">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new vehicle sales</v>
      </c>
      <c r="P176" s="176"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5"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2324</v>
      </c>
      <c r="H177" s="49">
        <v>191</v>
      </c>
      <c r="I177" s="199"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84">
        <f>IF(ISBLANK(INDEX('Policy Characteristics'!F:F,MATCH($C177,'Policy Characteristics'!$C:$C,0))),"",INDEX('Policy Characteristics'!F:F,MATCH($C177,'Policy Characteristics'!$C:$C,0)))</f>
        <v>0</v>
      </c>
      <c r="M177" s="184">
        <f>IF(ISBLANK(INDEX('Policy Characteristics'!G:G,MATCH($C177,'Policy Characteristics'!$C:$C,0))),"",INDEX('Policy Characteristics'!G:G,MATCH($C177,'Policy Characteristics'!$C:$C,0)))</f>
        <v>1</v>
      </c>
      <c r="N177" s="184">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new vehicle sales</v>
      </c>
      <c r="P177" s="176"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5"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9"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84">
        <f>IF(ISBLANK(INDEX('Policy Characteristics'!F:F,MATCH($C178,'Policy Characteristics'!$C:$C,0))),"",INDEX('Policy Characteristics'!F:F,MATCH($C178,'Policy Characteristics'!$C:$C,0)))</f>
        <v>0</v>
      </c>
      <c r="M178" s="184">
        <f>IF(ISBLANK(INDEX('Policy Characteristics'!G:G,MATCH($C178,'Policy Characteristics'!$C:$C,0))),"",INDEX('Policy Characteristics'!G:G,MATCH($C178,'Policy Characteristics'!$C:$C,0)))</f>
        <v>1</v>
      </c>
      <c r="N178" s="184">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new vehicle sales</v>
      </c>
      <c r="P178" s="176"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5"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9"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84">
        <f>IF(ISBLANK(INDEX('Policy Characteristics'!F:F,MATCH($C179,'Policy Characteristics'!$C:$C,0))),"",INDEX('Policy Characteristics'!F:F,MATCH($C179,'Policy Characteristics'!$C:$C,0)))</f>
        <v>0</v>
      </c>
      <c r="M179" s="184">
        <f>IF(ISBLANK(INDEX('Policy Characteristics'!G:G,MATCH($C179,'Policy Characteristics'!$C:$C,0))),"",INDEX('Policy Characteristics'!G:G,MATCH($C179,'Policy Characteristics'!$C:$C,0)))</f>
        <v>1</v>
      </c>
      <c r="N179" s="184">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new vehicle sales</v>
      </c>
      <c r="P179" s="176"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5"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9"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84">
        <f>IF(ISBLANK(INDEX('Policy Characteristics'!F:F,MATCH($C180,'Policy Characteristics'!$C:$C,0))),"",INDEX('Policy Characteristics'!F:F,MATCH($C180,'Policy Characteristics'!$C:$C,0)))</f>
        <v>0</v>
      </c>
      <c r="M180" s="184">
        <f>IF(ISBLANK(INDEX('Policy Characteristics'!G:G,MATCH($C180,'Policy Characteristics'!$C:$C,0))),"",INDEX('Policy Characteristics'!G:G,MATCH($C180,'Policy Characteristics'!$C:$C,0)))</f>
        <v>1</v>
      </c>
      <c r="N180" s="184">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new vehicle sales</v>
      </c>
      <c r="P180" s="176"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5"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9"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84">
        <f>IF(ISBLANK(INDEX('Policy Characteristics'!F:F,MATCH($C181,'Policy Characteristics'!$C:$C,0))),"",INDEX('Policy Characteristics'!F:F,MATCH($C181,'Policy Characteristics'!$C:$C,0)))</f>
        <v>0</v>
      </c>
      <c r="M181" s="184">
        <f>IF(ISBLANK(INDEX('Policy Characteristics'!G:G,MATCH($C181,'Policy Characteristics'!$C:$C,0))),"",INDEX('Policy Characteristics'!G:G,MATCH($C181,'Policy Characteristics'!$C:$C,0)))</f>
        <v>1</v>
      </c>
      <c r="N181" s="184">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new vehicle sales</v>
      </c>
      <c r="P181" s="176"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5"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9"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84">
        <f>IF(ISBLANK(INDEX('Policy Characteristics'!F:F,MATCH($C182,'Policy Characteristics'!$C:$C,0))),"",INDEX('Policy Characteristics'!F:F,MATCH($C182,'Policy Characteristics'!$C:$C,0)))</f>
        <v>0</v>
      </c>
      <c r="M182" s="184">
        <f>IF(ISBLANK(INDEX('Policy Characteristics'!G:G,MATCH($C182,'Policy Characteristics'!$C:$C,0))),"",INDEX('Policy Characteristics'!G:G,MATCH($C182,'Policy Characteristics'!$C:$C,0)))</f>
        <v>1</v>
      </c>
      <c r="N182" s="184">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new vehicle sales</v>
      </c>
      <c r="P182" s="176"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5"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9"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84">
        <f>IF(ISBLANK(INDEX('Policy Characteristics'!F:F,MATCH($C183,'Policy Characteristics'!$C:$C,0))),"",INDEX('Policy Characteristics'!F:F,MATCH($C183,'Policy Characteristics'!$C:$C,0)))</f>
        <v>0</v>
      </c>
      <c r="M183" s="184">
        <f>IF(ISBLANK(INDEX('Policy Characteristics'!G:G,MATCH($C183,'Policy Characteristics'!$C:$C,0))),"",INDEX('Policy Characteristics'!G:G,MATCH($C183,'Policy Characteristics'!$C:$C,0)))</f>
        <v>1</v>
      </c>
      <c r="N183" s="184">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new vehicle sales</v>
      </c>
      <c r="P183" s="176"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5"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9"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84">
        <f>IF(ISBLANK(INDEX('Policy Characteristics'!F:F,MATCH($C184,'Policy Characteristics'!$C:$C,0))),"",INDEX('Policy Characteristics'!F:F,MATCH($C184,'Policy Characteristics'!$C:$C,0)))</f>
        <v>0</v>
      </c>
      <c r="M184" s="184">
        <f>IF(ISBLANK(INDEX('Policy Characteristics'!G:G,MATCH($C184,'Policy Characteristics'!$C:$C,0))),"",INDEX('Policy Characteristics'!G:G,MATCH($C184,'Policy Characteristics'!$C:$C,0)))</f>
        <v>1</v>
      </c>
      <c r="N184" s="184">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new vehicle sales</v>
      </c>
      <c r="P184" s="176"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5"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200"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84">
        <f>IF(ISBLANK(INDEX('Policy Characteristics'!F:F,MATCH($C185,'Policy Characteristics'!$C:$C,0))),"",INDEX('Policy Characteristics'!F:F,MATCH($C185,'Policy Characteristics'!$C:$C,0)))</f>
        <v>0</v>
      </c>
      <c r="M185" s="184">
        <f>IF(ISBLANK(INDEX('Policy Characteristics'!G:G,MATCH($C185,'Policy Characteristics'!$C:$C,0))),"",INDEX('Policy Characteristics'!G:G,MATCH($C185,'Policy Characteristics'!$C:$C,0)))</f>
        <v>1</v>
      </c>
      <c r="N185" s="184">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new vehicle sales</v>
      </c>
      <c r="P185" s="176"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5" t="str">
        <f>IF(ISBLANK(INDEX('Policy Characteristics'!B:B,MATCH($C186,'Policy Characteristics'!$C:$C,0))),"",INDEX('Policy Characteristics'!B:B,MATCH($C186,'Policy Characteristics'!$C:$C,0)))</f>
        <v>Non-BAU ZEV-Qualifying Vehicles</v>
      </c>
      <c r="C186" s="1" t="s">
        <v>2305</v>
      </c>
      <c r="D186" s="47"/>
      <c r="E186" s="47"/>
      <c r="F186" s="47"/>
      <c r="G186" s="47"/>
      <c r="H186" s="44">
        <v>1655</v>
      </c>
      <c r="I186" s="199"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84">
        <f>IF(ISBLANK(INDEX('Policy Characteristics'!F:F,MATCH($C186,'Policy Characteristics'!$C:$C,0))),"",INDEX('Policy Characteristics'!F:F,MATCH($C186,'Policy Characteristics'!$C:$C,0)))</f>
        <v>0</v>
      </c>
      <c r="M186" s="184">
        <f>IF(ISBLANK(INDEX('Policy Characteristics'!G:G,MATCH($C186,'Policy Characteristics'!$C:$C,0))),"",INDEX('Policy Characteristics'!G:G,MATCH($C186,'Policy Characteristics'!$C:$C,0)))</f>
        <v>1</v>
      </c>
      <c r="N186" s="184">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5" t="str">
        <f>IF(ISBLANK(INDEX('Policy Characteristics'!B:B,MATCH($C187,'Policy Characteristics'!$C:$C,0))),"",INDEX('Policy Characteristics'!B:B,MATCH($C187,'Policy Characteristics'!$C:$C,0)))</f>
        <v>Subsidy for Vehicle Battery Production</v>
      </c>
      <c r="C187" s="1" t="s">
        <v>2501</v>
      </c>
      <c r="H187" s="44">
        <v>2257</v>
      </c>
      <c r="I187" s="199" t="s">
        <v>43</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207">
        <f>IF(ISBLANK(INDEX('Policy Characteristics'!F:F,MATCH($C187,'Policy Characteristics'!$C:$C,0))),"",INDEX('Policy Characteristics'!F:F,MATCH($C187,'Policy Characteristics'!$C:$C,0)))</f>
        <v>0</v>
      </c>
      <c r="M187" s="207">
        <f>IF(ISBLANK(INDEX('Policy Characteristics'!G:G,MATCH($C187,'Policy Characteristics'!$C:$C,0))),"",INDEX('Policy Characteristics'!G:G,MATCH($C187,'Policy Characteristics'!$C:$C,0)))</f>
        <v>50</v>
      </c>
      <c r="N187" s="207">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€/kWh</v>
      </c>
      <c r="P187" s="176"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5"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9"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84">
        <f>IF(ISBLANK(INDEX('Policy Characteristics'!F:F,MATCH($C188,'Policy Characteristics'!$C:$C,0))),"",INDEX('Policy Characteristics'!F:F,MATCH($C188,'Policy Characteristics'!$C:$C,0)))</f>
        <v>0</v>
      </c>
      <c r="M188" s="184">
        <f>IF(ISBLANK(INDEX('Policy Characteristics'!G:G,MATCH($C188,'Policy Characteristics'!$C:$C,0))),"",INDEX('Policy Characteristics'!G:G,MATCH($C188,'Policy Characteristics'!$C:$C,0)))</f>
        <v>1</v>
      </c>
      <c r="N188" s="184">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5"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9" t="s">
        <v>44</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84">
        <f>IF(ISBLANK(INDEX('Policy Characteristics'!F:F,MATCH($C189,'Policy Characteristics'!$C:$C,0))),"",INDEX('Policy Characteristics'!F:F,MATCH($C189,'Policy Characteristics'!$C:$C,0)))</f>
        <v>0</v>
      </c>
      <c r="M189" s="184">
        <f>IF(ISBLANK(INDEX('Policy Characteristics'!G:G,MATCH($C189,'Policy Characteristics'!$C:$C,0))),"",INDEX('Policy Characteristics'!G:G,MATCH($C189,'Policy Characteristics'!$C:$C,0)))</f>
        <v>1</v>
      </c>
      <c r="N189" s="184">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5"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9" t="s">
        <v>44</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84">
        <f>IF(ISBLANK(INDEX('Policy Characteristics'!F:F,MATCH($C190,'Policy Characteristics'!$C:$C,0))),"",INDEX('Policy Characteristics'!F:F,MATCH($C190,'Policy Characteristics'!$C:$C,0)))</f>
        <v>0</v>
      </c>
      <c r="M190" s="184">
        <f>IF(ISBLANK(INDEX('Policy Characteristics'!G:G,MATCH($C190,'Policy Characteristics'!$C:$C,0))),"",INDEX('Policy Characteristics'!G:G,MATCH($C190,'Policy Characteristics'!$C:$C,0)))</f>
        <v>1</v>
      </c>
      <c r="N190" s="184">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5"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9"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84">
        <f>IF(ISBLANK(INDEX('Policy Characteristics'!F:F,MATCH($C191,'Policy Characteristics'!$C:$C,0))),"",INDEX('Policy Characteristics'!F:F,MATCH($C191,'Policy Characteristics'!$C:$C,0)))</f>
        <v>0</v>
      </c>
      <c r="M191" s="184">
        <f>IF(ISBLANK(INDEX('Policy Characteristics'!G:G,MATCH($C191,'Policy Characteristics'!$C:$C,0))),"",INDEX('Policy Characteristics'!G:G,MATCH($C191,'Policy Characteristics'!$C:$C,0)))</f>
        <v>1</v>
      </c>
      <c r="N191" s="184">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5"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9"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84">
        <f>IF(ISBLANK(INDEX('Policy Characteristics'!F:F,MATCH($C192,'Policy Characteristics'!$C:$C,0))),"",INDEX('Policy Characteristics'!F:F,MATCH($C192,'Policy Characteristics'!$C:$C,0)))</f>
        <v>0</v>
      </c>
      <c r="M192" s="184">
        <f>IF(ISBLANK(INDEX('Policy Characteristics'!G:G,MATCH($C192,'Policy Characteristics'!$C:$C,0))),"",INDEX('Policy Characteristics'!G:G,MATCH($C192,'Policy Characteristics'!$C:$C,0)))</f>
        <v>1</v>
      </c>
      <c r="N192" s="184">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5"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9" t="s">
        <v>43</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84">
        <f>IF(ISBLANK(INDEX('Policy Characteristics'!F:F,MATCH($C193,'Policy Characteristics'!$C:$C,0))),"",INDEX('Policy Characteristics'!F:F,MATCH($C193,'Policy Characteristics'!$C:$C,0)))</f>
        <v>0</v>
      </c>
      <c r="M193" s="184">
        <f>IF(ISBLANK(INDEX('Policy Characteristics'!G:G,MATCH($C193,'Policy Characteristics'!$C:$C,0))),"",INDEX('Policy Characteristics'!G:G,MATCH($C193,'Policy Characteristics'!$C:$C,0)))</f>
        <v>1</v>
      </c>
      <c r="N193" s="184">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5"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9" t="s">
        <v>44</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84">
        <f>IF(ISBLANK(INDEX('Policy Characteristics'!F:F,MATCH($C194,'Policy Characteristics'!$C:$C,0))),"",INDEX('Policy Characteristics'!F:F,MATCH($C194,'Policy Characteristics'!$C:$C,0)))</f>
        <v>0</v>
      </c>
      <c r="M194" s="184">
        <f>IF(ISBLANK(INDEX('Policy Characteristics'!G:G,MATCH($C194,'Policy Characteristics'!$C:$C,0))),"",INDEX('Policy Characteristics'!G:G,MATCH($C194,'Policy Characteristics'!$C:$C,0)))</f>
        <v>1</v>
      </c>
      <c r="N194" s="184">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5"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9" t="s">
        <v>44</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84">
        <f>IF(ISBLANK(INDEX('Policy Characteristics'!F:F,MATCH($C195,'Policy Characteristics'!$C:$C,0))),"",INDEX('Policy Characteristics'!F:F,MATCH($C195,'Policy Characteristics'!$C:$C,0)))</f>
        <v>0</v>
      </c>
      <c r="M195" s="184">
        <f>IF(ISBLANK(INDEX('Policy Characteristics'!G:G,MATCH($C195,'Policy Characteristics'!$C:$C,0))),"",INDEX('Policy Characteristics'!G:G,MATCH($C195,'Policy Characteristics'!$C:$C,0)))</f>
        <v>1</v>
      </c>
      <c r="N195" s="184">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5"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9" t="s">
        <v>43</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84">
        <f>IF(ISBLANK(INDEX('Policy Characteristics'!F:F,MATCH($C196,'Policy Characteristics'!$C:$C,0))),"",INDEX('Policy Characteristics'!F:F,MATCH($C196,'Policy Characteristics'!$C:$C,0)))</f>
        <v>0</v>
      </c>
      <c r="M196" s="184">
        <f>IF(ISBLANK(INDEX('Policy Characteristics'!G:G,MATCH($C196,'Policy Characteristics'!$C:$C,0))),"",INDEX('Policy Characteristics'!G:G,MATCH($C196,'Policy Characteristics'!$C:$C,0)))</f>
        <v>1</v>
      </c>
      <c r="N196" s="184">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5"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9" t="s">
        <v>43</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84">
        <f>IF(ISBLANK(INDEX('Policy Characteristics'!F:F,MATCH($C197,'Policy Characteristics'!$C:$C,0))),"",INDEX('Policy Characteristics'!F:F,MATCH($C197,'Policy Characteristics'!$C:$C,0)))</f>
        <v>0</v>
      </c>
      <c r="M197" s="184">
        <f>IF(ISBLANK(INDEX('Policy Characteristics'!G:G,MATCH($C197,'Policy Characteristics'!$C:$C,0))),"",INDEX('Policy Characteristics'!G:G,MATCH($C197,'Policy Characteristics'!$C:$C,0)))</f>
        <v>1</v>
      </c>
      <c r="N197" s="184">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5"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9"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84">
        <f>IF(ISBLANK(INDEX('Policy Characteristics'!F:F,MATCH($C198,'Policy Characteristics'!$C:$C,0))),"",INDEX('Policy Characteristics'!F:F,MATCH($C198,'Policy Characteristics'!$C:$C,0)))</f>
        <v>0</v>
      </c>
      <c r="M198" s="184">
        <f>IF(ISBLANK(INDEX('Policy Characteristics'!G:G,MATCH($C198,'Policy Characteristics'!$C:$C,0))),"",INDEX('Policy Characteristics'!G:G,MATCH($C198,'Policy Characteristics'!$C:$C,0)))</f>
        <v>1</v>
      </c>
      <c r="N198" s="184">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5"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9" t="s">
        <v>44</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84">
        <f>IF(ISBLANK(INDEX('Policy Characteristics'!F:F,MATCH($C199,'Policy Characteristics'!$C:$C,0))),"",INDEX('Policy Characteristics'!F:F,MATCH($C199,'Policy Characteristics'!$C:$C,0)))</f>
        <v>0</v>
      </c>
      <c r="M199" s="184">
        <f>IF(ISBLANK(INDEX('Policy Characteristics'!G:G,MATCH($C199,'Policy Characteristics'!$C:$C,0))),"",INDEX('Policy Characteristics'!G:G,MATCH($C199,'Policy Characteristics'!$C:$C,0)))</f>
        <v>1</v>
      </c>
      <c r="N199" s="184">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5"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9" t="s">
        <v>44</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84">
        <f>IF(ISBLANK(INDEX('Policy Characteristics'!F:F,MATCH($C200,'Policy Characteristics'!$C:$C,0))),"",INDEX('Policy Characteristics'!F:F,MATCH($C200,'Policy Characteristics'!$C:$C,0)))</f>
        <v>0</v>
      </c>
      <c r="M200" s="184">
        <f>IF(ISBLANK(INDEX('Policy Characteristics'!G:G,MATCH($C200,'Policy Characteristics'!$C:$C,0))),"",INDEX('Policy Characteristics'!G:G,MATCH($C200,'Policy Characteristics'!$C:$C,0)))</f>
        <v>1</v>
      </c>
      <c r="N200" s="184">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5"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9"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84">
        <f>IF(ISBLANK(INDEX('Policy Characteristics'!F:F,MATCH($C201,'Policy Characteristics'!$C:$C,0))),"",INDEX('Policy Characteristics'!F:F,MATCH($C201,'Policy Characteristics'!$C:$C,0)))</f>
        <v>0</v>
      </c>
      <c r="M201" s="184">
        <f>IF(ISBLANK(INDEX('Policy Characteristics'!G:G,MATCH($C201,'Policy Characteristics'!$C:$C,0))),"",INDEX('Policy Characteristics'!G:G,MATCH($C201,'Policy Characteristics'!$C:$C,0)))</f>
        <v>1</v>
      </c>
      <c r="N201" s="184">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5"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9"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84">
        <f>IF(ISBLANK(INDEX('Policy Characteristics'!F:F,MATCH($C202,'Policy Characteristics'!$C:$C,0))),"",INDEX('Policy Characteristics'!F:F,MATCH($C202,'Policy Characteristics'!$C:$C,0)))</f>
        <v>0</v>
      </c>
      <c r="M202" s="184">
        <f>IF(ISBLANK(INDEX('Policy Characteristics'!G:G,MATCH($C202,'Policy Characteristics'!$C:$C,0))),"",INDEX('Policy Characteristics'!G:G,MATCH($C202,'Policy Characteristics'!$C:$C,0)))</f>
        <v>1</v>
      </c>
      <c r="N202" s="184">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and Appliances</v>
      </c>
      <c r="B203" s="185"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9"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84">
        <f>IF(ISBLANK(INDEX('Policy Characteristics'!F:F,MATCH($C203,'Policy Characteristics'!$C:$C,0))),"",INDEX('Policy Characteristics'!F:F,MATCH($C203,'Policy Characteristics'!$C:$C,0)))</f>
        <v>0</v>
      </c>
      <c r="M203" s="184">
        <f>IF(ISBLANK(INDEX('Policy Characteristics'!G:G,MATCH($C203,'Policy Characteristics'!$C:$C,0))),"",INDEX('Policy Characteristics'!G:G,MATCH($C203,'Policy Characteristics'!$C:$C,0)))</f>
        <v>0.75</v>
      </c>
      <c r="N203" s="184">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and Appliances</v>
      </c>
      <c r="B204" s="185"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9"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84">
        <f>IF(ISBLANK(INDEX('Policy Characteristics'!F:F,MATCH($C204,'Policy Characteristics'!$C:$C,0))),"",INDEX('Policy Characteristics'!F:F,MATCH($C204,'Policy Characteristics'!$C:$C,0)))</f>
        <v>0</v>
      </c>
      <c r="M204" s="184">
        <f>IF(ISBLANK(INDEX('Policy Characteristics'!G:G,MATCH($C204,'Policy Characteristics'!$C:$C,0))),"",INDEX('Policy Characteristics'!G:G,MATCH($C204,'Policy Characteristics'!$C:$C,0)))</f>
        <v>0.75</v>
      </c>
      <c r="N204" s="184">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and Appliances</v>
      </c>
      <c r="B205" s="185"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9"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84">
        <f>IF(ISBLANK(INDEX('Policy Characteristics'!F:F,MATCH($C205,'Policy Characteristics'!$C:$C,0))),"",INDEX('Policy Characteristics'!F:F,MATCH($C205,'Policy Characteristics'!$C:$C,0)))</f>
        <v>0</v>
      </c>
      <c r="M205" s="184">
        <f>IF(ISBLANK(INDEX('Policy Characteristics'!G:G,MATCH($C205,'Policy Characteristics'!$C:$C,0))),"",INDEX('Policy Characteristics'!G:G,MATCH($C205,'Policy Characteristics'!$C:$C,0)))</f>
        <v>0.75</v>
      </c>
      <c r="N205" s="184">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and Appliances</v>
      </c>
      <c r="B206" s="185"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9"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84">
        <f>IF(ISBLANK(INDEX('Policy Characteristics'!F:F,MATCH($C206,'Policy Characteristics'!$C:$C,0))),"",INDEX('Policy Characteristics'!F:F,MATCH($C206,'Policy Characteristics'!$C:$C,0)))</f>
        <v>0</v>
      </c>
      <c r="M206" s="184">
        <f>IF(ISBLANK(INDEX('Policy Characteristics'!G:G,MATCH($C206,'Policy Characteristics'!$C:$C,0))),"",INDEX('Policy Characteristics'!G:G,MATCH($C206,'Policy Characteristics'!$C:$C,0)))</f>
        <v>0.75</v>
      </c>
      <c r="N206" s="184">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and Appliances</v>
      </c>
      <c r="B207" s="185"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9"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84">
        <f>IF(ISBLANK(INDEX('Policy Characteristics'!F:F,MATCH($C207,'Policy Characteristics'!$C:$C,0))),"",INDEX('Policy Characteristics'!F:F,MATCH($C207,'Policy Characteristics'!$C:$C,0)))</f>
        <v>0</v>
      </c>
      <c r="M207" s="184">
        <f>IF(ISBLANK(INDEX('Policy Characteristics'!G:G,MATCH($C207,'Policy Characteristics'!$C:$C,0))),"",INDEX('Policy Characteristics'!G:G,MATCH($C207,'Policy Characteristics'!$C:$C,0)))</f>
        <v>0.75</v>
      </c>
      <c r="N207" s="184">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and Appliances</v>
      </c>
      <c r="B208" s="185"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9"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84">
        <f>IF(ISBLANK(INDEX('Policy Characteristics'!F:F,MATCH($C208,'Policy Characteristics'!$C:$C,0))),"",INDEX('Policy Characteristics'!F:F,MATCH($C208,'Policy Characteristics'!$C:$C,0)))</f>
        <v>0</v>
      </c>
      <c r="M208" s="184">
        <f>IF(ISBLANK(INDEX('Policy Characteristics'!G:G,MATCH($C208,'Policy Characteristics'!$C:$C,0))),"",INDEX('Policy Characteristics'!G:G,MATCH($C208,'Policy Characteristics'!$C:$C,0)))</f>
        <v>0.75</v>
      </c>
      <c r="N208" s="184">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and Appliances</v>
      </c>
      <c r="B209" s="185"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9" t="s">
        <v>43</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84">
        <f>IF(ISBLANK(INDEX('Policy Characteristics'!F:F,MATCH($C209,'Policy Characteristics'!$C:$C,0))),"",INDEX('Policy Characteristics'!F:F,MATCH($C209,'Policy Characteristics'!$C:$C,0)))</f>
        <v>0</v>
      </c>
      <c r="M209" s="184">
        <f>IF(ISBLANK(INDEX('Policy Characteristics'!G:G,MATCH($C209,'Policy Characteristics'!$C:$C,0))),"",INDEX('Policy Characteristics'!G:G,MATCH($C209,'Policy Characteristics'!$C:$C,0)))</f>
        <v>0.75</v>
      </c>
      <c r="N209" s="184">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and Appliances</v>
      </c>
      <c r="B210" s="185"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9" t="s">
        <v>43</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84">
        <f>IF(ISBLANK(INDEX('Policy Characteristics'!F:F,MATCH($C210,'Policy Characteristics'!$C:$C,0))),"",INDEX('Policy Characteristics'!F:F,MATCH($C210,'Policy Characteristics'!$C:$C,0)))</f>
        <v>0</v>
      </c>
      <c r="M210" s="184">
        <f>IF(ISBLANK(INDEX('Policy Characteristics'!G:G,MATCH($C210,'Policy Characteristics'!$C:$C,0))),"",INDEX('Policy Characteristics'!G:G,MATCH($C210,'Policy Characteristics'!$C:$C,0)))</f>
        <v>0.75</v>
      </c>
      <c r="N210" s="184">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and Appliances</v>
      </c>
      <c r="B211" s="185"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9" t="s">
        <v>43</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84">
        <f>IF(ISBLANK(INDEX('Policy Characteristics'!F:F,MATCH($C211,'Policy Characteristics'!$C:$C,0))),"",INDEX('Policy Characteristics'!F:F,MATCH($C211,'Policy Characteristics'!$C:$C,0)))</f>
        <v>0</v>
      </c>
      <c r="M211" s="184">
        <f>IF(ISBLANK(INDEX('Policy Characteristics'!G:G,MATCH($C211,'Policy Characteristics'!$C:$C,0))),"",INDEX('Policy Characteristics'!G:G,MATCH($C211,'Policy Characteristics'!$C:$C,0)))</f>
        <v>0.75</v>
      </c>
      <c r="N211" s="184">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and Appliances</v>
      </c>
      <c r="B212" s="185"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9" t="s">
        <v>43</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84">
        <f>IF(ISBLANK(INDEX('Policy Characteristics'!F:F,MATCH($C212,'Policy Characteristics'!$C:$C,0))),"",INDEX('Policy Characteristics'!F:F,MATCH($C212,'Policy Characteristics'!$C:$C,0)))</f>
        <v>0</v>
      </c>
      <c r="M212" s="184">
        <f>IF(ISBLANK(INDEX('Policy Characteristics'!G:G,MATCH($C212,'Policy Characteristics'!$C:$C,0))),"",INDEX('Policy Characteristics'!G:G,MATCH($C212,'Policy Characteristics'!$C:$C,0)))</f>
        <v>0.75</v>
      </c>
      <c r="N212" s="184">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and Appliances</v>
      </c>
      <c r="B213" s="185"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9" t="s">
        <v>43</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84">
        <f>IF(ISBLANK(INDEX('Policy Characteristics'!F:F,MATCH($C213,'Policy Characteristics'!$C:$C,0))),"",INDEX('Policy Characteristics'!F:F,MATCH($C213,'Policy Characteristics'!$C:$C,0)))</f>
        <v>0</v>
      </c>
      <c r="M213" s="184">
        <f>IF(ISBLANK(INDEX('Policy Characteristics'!G:G,MATCH($C213,'Policy Characteristics'!$C:$C,0))),"",INDEX('Policy Characteristics'!G:G,MATCH($C213,'Policy Characteristics'!$C:$C,0)))</f>
        <v>0.75</v>
      </c>
      <c r="N213" s="184">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and Appliances</v>
      </c>
      <c r="B214" s="185"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9" t="s">
        <v>43</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84">
        <f>IF(ISBLANK(INDEX('Policy Characteristics'!F:F,MATCH($C214,'Policy Characteristics'!$C:$C,0))),"",INDEX('Policy Characteristics'!F:F,MATCH($C214,'Policy Characteristics'!$C:$C,0)))</f>
        <v>0</v>
      </c>
      <c r="M214" s="184">
        <f>IF(ISBLANK(INDEX('Policy Characteristics'!G:G,MATCH($C214,'Policy Characteristics'!$C:$C,0))),"",INDEX('Policy Characteristics'!G:G,MATCH($C214,'Policy Characteristics'!$C:$C,0)))</f>
        <v>0.75</v>
      </c>
      <c r="N214" s="184">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and Appliances</v>
      </c>
      <c r="B215" s="185"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9"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84">
        <f>IF(ISBLANK(INDEX('Policy Characteristics'!F:F,MATCH($C215,'Policy Characteristics'!$C:$C,0))),"",INDEX('Policy Characteristics'!F:F,MATCH($C215,'Policy Characteristics'!$C:$C,0)))</f>
        <v>0</v>
      </c>
      <c r="M215" s="184">
        <f>IF(ISBLANK(INDEX('Policy Characteristics'!G:G,MATCH($C215,'Policy Characteristics'!$C:$C,0))),"",INDEX('Policy Characteristics'!G:G,MATCH($C215,'Policy Characteristics'!$C:$C,0)))</f>
        <v>0.75</v>
      </c>
      <c r="N215" s="184">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and Appliances</v>
      </c>
      <c r="B216" s="185"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9"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84">
        <f>IF(ISBLANK(INDEX('Policy Characteristics'!F:F,MATCH($C216,'Policy Characteristics'!$C:$C,0))),"",INDEX('Policy Characteristics'!F:F,MATCH($C216,'Policy Characteristics'!$C:$C,0)))</f>
        <v>0</v>
      </c>
      <c r="M216" s="184">
        <f>IF(ISBLANK(INDEX('Policy Characteristics'!G:G,MATCH($C216,'Policy Characteristics'!$C:$C,0))),"",INDEX('Policy Characteristics'!G:G,MATCH($C216,'Policy Characteristics'!$C:$C,0)))</f>
        <v>0.75</v>
      </c>
      <c r="N216" s="184">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and Appliances</v>
      </c>
      <c r="B217" s="185"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9"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84">
        <f>IF(ISBLANK(INDEX('Policy Characteristics'!F:F,MATCH($C217,'Policy Characteristics'!$C:$C,0))),"",INDEX('Policy Characteristics'!F:F,MATCH($C217,'Policy Characteristics'!$C:$C,0)))</f>
        <v>0</v>
      </c>
      <c r="M217" s="184">
        <f>IF(ISBLANK(INDEX('Policy Characteristics'!G:G,MATCH($C217,'Policy Characteristics'!$C:$C,0))),"",INDEX('Policy Characteristics'!G:G,MATCH($C217,'Policy Characteristics'!$C:$C,0)))</f>
        <v>0.75</v>
      </c>
      <c r="N217" s="184">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and Appliances</v>
      </c>
      <c r="B218" s="185"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9"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84">
        <f>IF(ISBLANK(INDEX('Policy Characteristics'!F:F,MATCH($C218,'Policy Characteristics'!$C:$C,0))),"",INDEX('Policy Characteristics'!F:F,MATCH($C218,'Policy Characteristics'!$C:$C,0)))</f>
        <v>0</v>
      </c>
      <c r="M218" s="184">
        <f>IF(ISBLANK(INDEX('Policy Characteristics'!G:G,MATCH($C218,'Policy Characteristics'!$C:$C,0))),"",INDEX('Policy Characteristics'!G:G,MATCH($C218,'Policy Characteristics'!$C:$C,0)))</f>
        <v>0.75</v>
      </c>
      <c r="N218" s="184">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and Appliances</v>
      </c>
      <c r="B219" s="185"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9"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84">
        <f>IF(ISBLANK(INDEX('Policy Characteristics'!F:F,MATCH($C219,'Policy Characteristics'!$C:$C,0))),"",INDEX('Policy Characteristics'!F:F,MATCH($C219,'Policy Characteristics'!$C:$C,0)))</f>
        <v>0</v>
      </c>
      <c r="M219" s="184">
        <f>IF(ISBLANK(INDEX('Policy Characteristics'!G:G,MATCH($C219,'Policy Characteristics'!$C:$C,0))),"",INDEX('Policy Characteristics'!G:G,MATCH($C219,'Policy Characteristics'!$C:$C,0)))</f>
        <v>0.75</v>
      </c>
      <c r="N219" s="184">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and Appliances</v>
      </c>
      <c r="B220" s="185"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9"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84">
        <f>IF(ISBLANK(INDEX('Policy Characteristics'!F:F,MATCH($C220,'Policy Characteristics'!$C:$C,0))),"",INDEX('Policy Characteristics'!F:F,MATCH($C220,'Policy Characteristics'!$C:$C,0)))</f>
        <v>0</v>
      </c>
      <c r="M220" s="184">
        <f>IF(ISBLANK(INDEX('Policy Characteristics'!G:G,MATCH($C220,'Policy Characteristics'!$C:$C,0))),"",INDEX('Policy Characteristics'!G:G,MATCH($C220,'Policy Characteristics'!$C:$C,0)))</f>
        <v>0.75</v>
      </c>
      <c r="N220" s="184">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and Appliances</v>
      </c>
      <c r="B221" s="185" t="str">
        <f>IF(ISBLANK(INDEX('Policy Characteristics'!B:B,MATCH($C221,'Policy Characteristics'!$C:$C,0))),"",INDEX('Policy Characteristics'!B:B,MATCH($C221,'Policy Characteristics'!$C:$C,0)))</f>
        <v>Contractor Training</v>
      </c>
      <c r="C221" t="s">
        <v>7</v>
      </c>
      <c r="D221" s="47"/>
      <c r="E221" s="47"/>
      <c r="F221" s="47"/>
      <c r="G221" s="47"/>
      <c r="H221" s="44">
        <v>19</v>
      </c>
      <c r="I221" s="199"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buildings-sector-main.html#contractor-ed</v>
      </c>
      <c r="R221" s="176"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and Appliances</v>
      </c>
      <c r="B222" s="185" t="str">
        <f>IF(ISBLANK(INDEX('Policy Characteristics'!B:B,MATCH($C222,'Policy Characteristics'!$C:$C,0))),"",INDEX('Policy Characteristics'!B:B,MATCH($C222,'Policy Characteristics'!$C:$C,0)))</f>
        <v>Distributed Solar Carve-Out</v>
      </c>
      <c r="C222" t="s">
        <v>301</v>
      </c>
      <c r="D222" s="47"/>
      <c r="E222" s="47"/>
      <c r="F222" s="47"/>
      <c r="G222" s="47"/>
      <c r="H222" s="44">
        <v>146</v>
      </c>
      <c r="I222" s="199"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84">
        <f>IF(ISBLANK(INDEX('Policy Characteristics'!F:F,MATCH($C222,'Policy Characteristics'!$C:$C,0))),"",INDEX('Policy Characteristics'!F:F,MATCH($C222,'Policy Characteristics'!$C:$C,0)))</f>
        <v>0</v>
      </c>
      <c r="M222" s="184">
        <f>IF(ISBLANK(INDEX('Policy Characteristics'!G:G,MATCH($C222,'Policy Characteristics'!$C:$C,0))),"",INDEX('Policy Characteristics'!G:G,MATCH($C222,'Policy Characteristics'!$C:$C,0)))</f>
        <v>0.24</v>
      </c>
      <c r="N222" s="184">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and Appliances</v>
      </c>
      <c r="B223" s="185" t="str">
        <f>IF(ISBLANK(INDEX('Policy Characteristics'!B:B,MATCH($C223,'Policy Characteristics'!$C:$C,0))),"",INDEX('Policy Characteristics'!B:B,MATCH($C223,'Policy Characteristics'!$C:$C,0)))</f>
        <v>Distributed Solar Subsidy</v>
      </c>
      <c r="C223" s="1" t="s">
        <v>2329</v>
      </c>
      <c r="D223" s="47" t="s">
        <v>277</v>
      </c>
      <c r="E223" s="47"/>
      <c r="F223" s="47" t="s">
        <v>281</v>
      </c>
      <c r="G223" s="47"/>
      <c r="H223" s="44">
        <v>147</v>
      </c>
      <c r="I223" s="199"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84">
        <f>IF(ISBLANK(INDEX('Policy Characteristics'!F:F,MATCH($C223,'Policy Characteristics'!$C:$C,0))),"",INDEX('Policy Characteristics'!F:F,MATCH($C223,'Policy Characteristics'!$C:$C,0)))</f>
        <v>0</v>
      </c>
      <c r="M223" s="184">
        <f>IF(ISBLANK(INDEX('Policy Characteristics'!G:G,MATCH($C223,'Policy Characteristics'!$C:$C,0))),"",INDEX('Policy Characteristics'!G:G,MATCH($C223,'Policy Characteristics'!$C:$C,0)))</f>
        <v>0.5</v>
      </c>
      <c r="N223" s="184">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and Appliances</v>
      </c>
      <c r="B224" s="185"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9" t="s">
        <v>43</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84">
        <f>IF(ISBLANK(INDEX('Policy Characteristics'!F:F,MATCH($C224,'Policy Characteristics'!$C:$C,0))),"",INDEX('Policy Characteristics'!F:F,MATCH($C224,'Policy Characteristics'!$C:$C,0)))</f>
        <v>0</v>
      </c>
      <c r="M224" s="184">
        <f>IF(ISBLANK(INDEX('Policy Characteristics'!G:G,MATCH($C224,'Policy Characteristics'!$C:$C,0))),"",INDEX('Policy Characteristics'!G:G,MATCH($C224,'Policy Characteristics'!$C:$C,0)))</f>
        <v>0.5</v>
      </c>
      <c r="N224" s="184">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and Appliances</v>
      </c>
      <c r="B225" s="185"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9"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84">
        <f>IF(ISBLANK(INDEX('Policy Characteristics'!F:F,MATCH($C225,'Policy Characteristics'!$C:$C,0))),"",INDEX('Policy Characteristics'!F:F,MATCH($C225,'Policy Characteristics'!$C:$C,0)))</f>
        <v>0</v>
      </c>
      <c r="M225" s="184">
        <f>IF(ISBLANK(INDEX('Policy Characteristics'!G:G,MATCH($C225,'Policy Characteristics'!$C:$C,0))),"",INDEX('Policy Characteristics'!G:G,MATCH($C225,'Policy Characteristics'!$C:$C,0)))</f>
        <v>0.5</v>
      </c>
      <c r="N225" s="184">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and Appliances</v>
      </c>
      <c r="B226" s="185" t="str">
        <f>IF(ISBLANK(INDEX('Policy Characteristics'!B:B,MATCH($C226,'Policy Characteristics'!$C:$C,0))),"",INDEX('Policy Characteristics'!B:B,MATCH($C226,'Policy Characteristics'!$C:$C,0)))</f>
        <v>Improved Labeling</v>
      </c>
      <c r="C226" t="s">
        <v>127</v>
      </c>
      <c r="D226" s="47"/>
      <c r="E226" s="47"/>
      <c r="F226" s="47"/>
      <c r="G226" s="47"/>
      <c r="H226" s="44">
        <v>20</v>
      </c>
      <c r="I226" s="199" t="s">
        <v>43</v>
      </c>
      <c r="J226" s="177" t="str">
        <f>IF(ISBLANK(INDEX('Policy Characteristics'!D:D,MATCH($C226,'Policy Characteristics'!$C:$C,0))),"",INDEX('Policy Characteristics'!D:D,MATCH($C226,'Policy Characteristics'!$C:$C,0)))</f>
        <v>Improved Labeling</v>
      </c>
      <c r="K226" s="176" t="str">
        <f>IF(ISBLANK(INDEX('Policy Characteristics'!E:E,MATCH($C226,'Policy Characteristics'!$C:$C,0))),"",INDEX('Policy Characteristics'!E:E,MATCH($C226,'Policy Characteristics'!$C:$C,0)))</f>
        <v>bldgs device labeling</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1</v>
      </c>
      <c r="N226" s="176">
        <f>IF(ISBLANK(INDEX('Policy Characteristics'!H:H,MATCH($C226,'Policy Characteristics'!$C:$C,0))),"",INDEX('Policy Characteristics'!H:H,MATCH($C226,'Policy Characteristics'!$C:$C,0)))</f>
        <v>1</v>
      </c>
      <c r="O226" s="176" t="str">
        <f>IF(ISBLANK(INDEX('Policy Characteristics'!I:I,MATCH($C226,'Policy Characteristics'!$C:$C,0))),"",INDEX('Policy Characteristics'!I:I,MATCH($C226,'Policy Characteristics'!$C:$C,0)))</f>
        <v>on/off</v>
      </c>
      <c r="P226" s="176"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6" t="str">
        <f>IF(ISBLANK(INDEX('Policy Characteristics'!K:K,MATCH($C226,'Policy Characteristics'!$C:$C,0))),"",INDEX('Policy Characteristics'!K:K,MATCH($C226,'Policy Characteristics'!$C:$C,0)))</f>
        <v>buildings-sector-main.html#device-labeling</v>
      </c>
      <c r="R226" s="176"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and Appliances</v>
      </c>
      <c r="B227" s="185"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9" t="s">
        <v>43</v>
      </c>
      <c r="J227" s="177" t="str">
        <f>IF(ISBLANK(INDEX('Policy Characteristics'!D:D,MATCH($C227,'Policy Characteristics'!$C:$C,0))),"",INDEX('Policy Characteristics'!D:D,MATCH($C227,'Policy Characteristics'!$C:$C,0)))</f>
        <v>Increased Retrofitting</v>
      </c>
      <c r="K227" s="176" t="str">
        <f>IF(ISBLANK(INDEX('Policy Characteristics'!E:E,MATCH($C227,'Policy Characteristics'!$C:$C,0))),"",INDEX('Policy Characteristics'!E:E,MATCH($C227,'Policy Characteristics'!$C:$C,0)))</f>
        <v>bldgs retrofitting</v>
      </c>
      <c r="L227" s="184">
        <f>IF(ISBLANK(INDEX('Policy Characteristics'!F:F,MATCH($C227,'Policy Characteristics'!$C:$C,0))),"",INDEX('Policy Characteristics'!F:F,MATCH($C227,'Policy Characteristics'!$C:$C,0)))</f>
        <v>0</v>
      </c>
      <c r="M227" s="184">
        <f>IF(ISBLANK(INDEX('Policy Characteristics'!G:G,MATCH($C227,'Policy Characteristics'!$C:$C,0))),"",INDEX('Policy Characteristics'!G:G,MATCH($C227,'Policy Characteristics'!$C:$C,0)))</f>
        <v>0.5</v>
      </c>
      <c r="N227" s="184">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of existing buildings</v>
      </c>
      <c r="P227" s="1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6" t="str">
        <f>IF(ISBLANK(INDEX('Policy Characteristics'!K:K,MATCH($C227,'Policy Characteristics'!$C:$C,0))),"",INDEX('Policy Characteristics'!K:K,MATCH($C227,'Policy Characteristics'!$C:$C,0)))</f>
        <v>buildings-sector-main.html#retrofitting</v>
      </c>
      <c r="R227" s="176"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and Appliances</v>
      </c>
      <c r="B228" s="185"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9" t="s">
        <v>43</v>
      </c>
      <c r="J228" s="177" t="str">
        <f>IF(ISBLANK(INDEX('Policy Characteristics'!D:D,MATCH($C228,'Policy Characteristics'!$C:$C,0))),"",INDEX('Policy Characteristics'!D:D,MATCH($C228,'Policy Characteristics'!$C:$C,0)))</f>
        <v>Increased Retrofitting</v>
      </c>
      <c r="K228" s="176" t="str">
        <f>IF(ISBLANK(INDEX('Policy Characteristics'!E:E,MATCH($C228,'Policy Characteristics'!$C:$C,0))),"",INDEX('Policy Characteristics'!E:E,MATCH($C228,'Policy Characteristics'!$C:$C,0)))</f>
        <v>bldgs retrofitting</v>
      </c>
      <c r="L228" s="184">
        <f>IF(ISBLANK(INDEX('Policy Characteristics'!F:F,MATCH($C228,'Policy Characteristics'!$C:$C,0))),"",INDEX('Policy Characteristics'!F:F,MATCH($C228,'Policy Characteristics'!$C:$C,0)))</f>
        <v>0</v>
      </c>
      <c r="M228" s="184">
        <f>IF(ISBLANK(INDEX('Policy Characteristics'!G:G,MATCH($C228,'Policy Characteristics'!$C:$C,0))),"",INDEX('Policy Characteristics'!G:G,MATCH($C228,'Policy Characteristics'!$C:$C,0)))</f>
        <v>0.5</v>
      </c>
      <c r="N228" s="184">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of existing buildings</v>
      </c>
      <c r="P228" s="1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6" t="str">
        <f>IF(ISBLANK(INDEX('Policy Characteristics'!K:K,MATCH($C228,'Policy Characteristics'!$C:$C,0))),"",INDEX('Policy Characteristics'!K:K,MATCH($C228,'Policy Characteristics'!$C:$C,0)))</f>
        <v>buildings-sector-main.html#retrofitting</v>
      </c>
      <c r="R228" s="176"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and Appliances</v>
      </c>
      <c r="B229" s="185"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9" t="s">
        <v>43</v>
      </c>
      <c r="J229" s="177" t="str">
        <f>IF(ISBLANK(INDEX('Policy Characteristics'!D:D,MATCH($C229,'Policy Characteristics'!$C:$C,0))),"",INDEX('Policy Characteristics'!D:D,MATCH($C229,'Policy Characteristics'!$C:$C,0)))</f>
        <v>Increased Retrofitting</v>
      </c>
      <c r="K229" s="176" t="str">
        <f>IF(ISBLANK(INDEX('Policy Characteristics'!E:E,MATCH($C229,'Policy Characteristics'!$C:$C,0))),"",INDEX('Policy Characteristics'!E:E,MATCH($C229,'Policy Characteristics'!$C:$C,0)))</f>
        <v>bldgs retrofitting</v>
      </c>
      <c r="L229" s="184">
        <f>IF(ISBLANK(INDEX('Policy Characteristics'!F:F,MATCH($C229,'Policy Characteristics'!$C:$C,0))),"",INDEX('Policy Characteristics'!F:F,MATCH($C229,'Policy Characteristics'!$C:$C,0)))</f>
        <v>0</v>
      </c>
      <c r="M229" s="184">
        <f>IF(ISBLANK(INDEX('Policy Characteristics'!G:G,MATCH($C229,'Policy Characteristics'!$C:$C,0))),"",INDEX('Policy Characteristics'!G:G,MATCH($C229,'Policy Characteristics'!$C:$C,0)))</f>
        <v>0.5</v>
      </c>
      <c r="N229" s="184">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of existing buildings</v>
      </c>
      <c r="P229" s="176"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6" t="str">
        <f>IF(ISBLANK(INDEX('Policy Characteristics'!K:K,MATCH($C229,'Policy Characteristics'!$C:$C,0))),"",INDEX('Policy Characteristics'!K:K,MATCH($C229,'Policy Characteristics'!$C:$C,0)))</f>
        <v>buildings-sector-main.html#retrofitting</v>
      </c>
      <c r="R229" s="176"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and Appliances</v>
      </c>
      <c r="B230" s="185"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9" t="s">
        <v>43</v>
      </c>
      <c r="J230" s="177" t="str">
        <f>IF(ISBLANK(INDEX('Policy Characteristics'!D:D,MATCH($C230,'Policy Characteristics'!$C:$C,0))),"",INDEX('Policy Characteristics'!D:D,MATCH($C230,'Policy Characteristics'!$C:$C,0)))</f>
        <v>Rebate for Efficient Products</v>
      </c>
      <c r="K230" s="176" t="str">
        <f>IF(ISBLANK(INDEX('Policy Characteristics'!E:E,MATCH($C230,'Policy Characteristics'!$C:$C,0))),"",INDEX('Policy Characteristics'!E:E,MATCH($C230,'Policy Characteristics'!$C:$C,0)))</f>
        <v>bldgs rebate</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1</v>
      </c>
      <c r="N230" s="176">
        <f>IF(ISBLANK(INDEX('Policy Characteristics'!H:H,MATCH($C230,'Policy Characteristics'!$C:$C,0))),"",INDEX('Policy Characteristics'!H:H,MATCH($C230,'Policy Characteristics'!$C:$C,0)))</f>
        <v>1</v>
      </c>
      <c r="O230" s="176" t="str">
        <f>IF(ISBLANK(INDEX('Policy Characteristics'!I:I,MATCH($C230,'Policy Characteristics'!$C:$C,0))),"",INDEX('Policy Characteristics'!I:I,MATCH($C230,'Policy Characteristics'!$C:$C,0)))</f>
        <v>on/off</v>
      </c>
      <c r="P230" s="1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6" t="str">
        <f>IF(ISBLANK(INDEX('Policy Characteristics'!K:K,MATCH($C230,'Policy Characteristics'!$C:$C,0))),"",INDEX('Policy Characteristics'!K:K,MATCH($C230,'Policy Characteristics'!$C:$C,0)))</f>
        <v>buildings-sector-main.html#rebate</v>
      </c>
      <c r="R230" s="176"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and Appliances</v>
      </c>
      <c r="B231" s="185"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9" t="s">
        <v>43</v>
      </c>
      <c r="J231" s="177" t="str">
        <f>IF(ISBLANK(INDEX('Policy Characteristics'!D:D,MATCH($C231,'Policy Characteristics'!$C:$C,0))),"",INDEX('Policy Characteristics'!D:D,MATCH($C231,'Policy Characteristics'!$C:$C,0)))</f>
        <v>Rebate for Efficient Products</v>
      </c>
      <c r="K231" s="176" t="str">
        <f>IF(ISBLANK(INDEX('Policy Characteristics'!E:E,MATCH($C231,'Policy Characteristics'!$C:$C,0))),"",INDEX('Policy Characteristics'!E:E,MATCH($C231,'Policy Characteristics'!$C:$C,0)))</f>
        <v>bldgs rebate</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1</v>
      </c>
      <c r="N231" s="176">
        <f>IF(ISBLANK(INDEX('Policy Characteristics'!H:H,MATCH($C231,'Policy Characteristics'!$C:$C,0))),"",INDEX('Policy Characteristics'!H:H,MATCH($C231,'Policy Characteristics'!$C:$C,0)))</f>
        <v>1</v>
      </c>
      <c r="O231" s="176" t="str">
        <f>IF(ISBLANK(INDEX('Policy Characteristics'!I:I,MATCH($C231,'Policy Characteristics'!$C:$C,0))),"",INDEX('Policy Characteristics'!I:I,MATCH($C231,'Policy Characteristics'!$C:$C,0)))</f>
        <v>on/off</v>
      </c>
      <c r="P231" s="1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6" t="str">
        <f>IF(ISBLANK(INDEX('Policy Characteristics'!K:K,MATCH($C231,'Policy Characteristics'!$C:$C,0))),"",INDEX('Policy Characteristics'!K:K,MATCH($C231,'Policy Characteristics'!$C:$C,0)))</f>
        <v>buildings-sector-main.html#rebate</v>
      </c>
      <c r="R231" s="176"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and Appliances</v>
      </c>
      <c r="B232" s="185"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9" t="s">
        <v>44</v>
      </c>
      <c r="J232" s="177" t="str">
        <f>IF(ISBLANK(INDEX('Policy Characteristics'!D:D,MATCH($C232,'Policy Characteristics'!$C:$C,0))),"",INDEX('Policy Characteristics'!D:D,MATCH($C232,'Policy Characteristics'!$C:$C,0)))</f>
        <v>Rebate for Efficient Products</v>
      </c>
      <c r="K232" s="176" t="str">
        <f>IF(ISBLANK(INDEX('Policy Characteristics'!E:E,MATCH($C232,'Policy Characteristics'!$C:$C,0))),"",INDEX('Policy Characteristics'!E:E,MATCH($C232,'Policy Characteristics'!$C:$C,0)))</f>
        <v>bldgs rebate</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1</v>
      </c>
      <c r="N232" s="176">
        <f>IF(ISBLANK(INDEX('Policy Characteristics'!H:H,MATCH($C232,'Policy Characteristics'!$C:$C,0))),"",INDEX('Policy Characteristics'!H:H,MATCH($C232,'Policy Characteristics'!$C:$C,0)))</f>
        <v>1</v>
      </c>
      <c r="O232" s="176" t="str">
        <f>IF(ISBLANK(INDEX('Policy Characteristics'!I:I,MATCH($C232,'Policy Characteristics'!$C:$C,0))),"",INDEX('Policy Characteristics'!I:I,MATCH($C232,'Policy Characteristics'!$C:$C,0)))</f>
        <v>on/off</v>
      </c>
      <c r="P232" s="1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6" t="str">
        <f>IF(ISBLANK(INDEX('Policy Characteristics'!K:K,MATCH($C232,'Policy Characteristics'!$C:$C,0))),"",INDEX('Policy Characteristics'!K:K,MATCH($C232,'Policy Characteristics'!$C:$C,0)))</f>
        <v>buildings-sector-main.html#rebate</v>
      </c>
      <c r="R232" s="176"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and Appliances</v>
      </c>
      <c r="B233" s="185"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9"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and Appliances</v>
      </c>
      <c r="B234" s="185"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9" t="s">
        <v>43</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and Appliances</v>
      </c>
      <c r="B235" s="185"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9"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Electricity Supply</v>
      </c>
      <c r="B236" s="185" t="str">
        <f>IF(ISBLANK(INDEX('Policy Characteristics'!B:B,MATCH($C236,'Policy Characteristics'!$C:$C,0))),"",INDEX('Policy Characteristics'!B:B,MATCH($C236,'Policy Characteristics'!$C:$C,0)))</f>
        <v>Ban New Power Plants</v>
      </c>
      <c r="C236" s="192" t="s">
        <v>329</v>
      </c>
      <c r="D236" s="47" t="s">
        <v>447</v>
      </c>
      <c r="E236" s="47"/>
      <c r="F236" s="47" t="s">
        <v>446</v>
      </c>
      <c r="G236" s="6"/>
      <c r="H236" s="49">
        <v>167</v>
      </c>
      <c r="I236" s="200" t="s">
        <v>43</v>
      </c>
      <c r="J236" s="177" t="str">
        <f>IF(ISBLANK(INDEX('Policy Characteristics'!D:D,MATCH($C236,'Policy Characteristics'!$C:$C,0))),"",INDEX('Policy Characteristics'!D:D,MATCH($C236,'Policy Characteristics'!$C:$C,0)))</f>
        <v>Ban New Power Plants</v>
      </c>
      <c r="K236" s="176" t="str">
        <f>IF(ISBLANK(INDEX('Policy Characteristics'!E:E,MATCH($C236,'Policy Characteristics'!$C:$C,0))),"",INDEX('Policy Characteristics'!E:E,MATCH($C236,'Policy Characteristics'!$C:$C,0)))</f>
        <v>elec ban new power plants</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1</v>
      </c>
      <c r="O236" s="176" t="str">
        <f>IF(ISBLANK(INDEX('Policy Characteristics'!I:I,MATCH($C236,'Policy Characteristics'!$C:$C,0))),"",INDEX('Policy Characteristics'!I:I,MATCH($C236,'Policy Characteristics'!$C:$C,0)))</f>
        <v>on/off</v>
      </c>
      <c r="P236" s="176" t="str">
        <f>IF(ISBLANK(INDEX('Policy Characteristics'!J:J,MATCH($C236,'Policy Characteristics'!$C:$C,0))),"",INDEX('Policy Characteristics'!J:J,MATCH($C236,'Policy Characteristics'!$C:$C,0)))</f>
        <v>**Description:** This policy prevents new capacity of the selected type(s) from being built or deployed.</v>
      </c>
      <c r="Q236" s="176" t="str">
        <f>IF(ISBLANK(INDEX('Policy Characteristics'!K:K,MATCH($C236,'Policy Characteristics'!$C:$C,0))),"",INDEX('Policy Characteristics'!K:K,MATCH($C236,'Policy Characteristics'!$C:$C,0)))</f>
        <v>electricity-sector-main.html#ban</v>
      </c>
      <c r="R236" s="176" t="str">
        <f>IF(ISBLANK(INDEX('Policy Characteristics'!L:L,MATCH($C236,'Policy Characteristics'!$C:$C,0))),"",INDEX('Policy Characteristics'!L:L,MATCH($C236,'Policy Characteristics'!$C:$C,0)))</f>
        <v>ban-new-capacity.html</v>
      </c>
    </row>
    <row r="237" spans="1:18" s="4" customFormat="1" x14ac:dyDescent="0.25">
      <c r="A237" s="176" t="str">
        <f>IF(ISBLANK(INDEX('Policy Characteristics'!A:A,MATCH($C237,'Policy Characteristics'!$C:$C,0))),"",INDEX('Policy Characteristics'!A:A,MATCH($C237,'Policy Characteristics'!$C:$C,0)))</f>
        <v>Electricity Supply</v>
      </c>
      <c r="B237" s="185" t="str">
        <f>IF(ISBLANK(INDEX('Policy Characteristics'!B:B,MATCH($C237,'Policy Characteristics'!$C:$C,0))),"",INDEX('Policy Characteristics'!B:B,MATCH($C237,'Policy Characteristics'!$C:$C,0)))</f>
        <v>Ban New Power Plants</v>
      </c>
      <c r="C237" s="176" t="str">
        <f t="shared" ref="C237:C248" si="16">C$236</f>
        <v>Boolean Ban New Power Plants</v>
      </c>
      <c r="D237" s="6" t="s">
        <v>2360</v>
      </c>
      <c r="E237" s="47"/>
      <c r="F237" s="6" t="s">
        <v>2669</v>
      </c>
      <c r="G237" s="47"/>
      <c r="H237" s="44">
        <v>168</v>
      </c>
      <c r="I237" s="199" t="s">
        <v>43</v>
      </c>
      <c r="J237" s="177" t="str">
        <f>IF(ISBLANK(INDEX('Policy Characteristics'!D:D,MATCH($C237,'Policy Characteristics'!$C:$C,0))),"",INDEX('Policy Characteristics'!D:D,MATCH($C237,'Policy Characteristics'!$C:$C,0)))</f>
        <v>Ban New Power Plants</v>
      </c>
      <c r="K237" s="176" t="str">
        <f>IF(ISBLANK(INDEX('Policy Characteristics'!E:E,MATCH($C237,'Policy Characteristics'!$C:$C,0))),"",INDEX('Policy Characteristics'!E:E,MATCH($C237,'Policy Characteristics'!$C:$C,0)))</f>
        <v>elec ban new power plants</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1</v>
      </c>
      <c r="O237" s="176" t="str">
        <f>IF(ISBLANK(INDEX('Policy Characteristics'!I:I,MATCH($C237,'Policy Characteristics'!$C:$C,0))),"",INDEX('Policy Characteristics'!I:I,MATCH($C237,'Policy Characteristics'!$C:$C,0)))</f>
        <v>on/off</v>
      </c>
      <c r="P237" s="176" t="str">
        <f>IF(ISBLANK(INDEX('Policy Characteristics'!J:J,MATCH($C237,'Policy Characteristics'!$C:$C,0))),"",INDEX('Policy Characteristics'!J:J,MATCH($C237,'Policy Characteristics'!$C:$C,0)))</f>
        <v>**Description:** This policy prevents new capacity of the selected type(s) from being built or deployed.</v>
      </c>
      <c r="Q237" s="176" t="str">
        <f>IF(ISBLANK(INDEX('Policy Characteristics'!K:K,MATCH($C237,'Policy Characteristics'!$C:$C,0))),"",INDEX('Policy Characteristics'!K:K,MATCH($C237,'Policy Characteristics'!$C:$C,0)))</f>
        <v>electricity-sector-main.html#ban</v>
      </c>
      <c r="R237" s="176" t="str">
        <f>IF(ISBLANK(INDEX('Policy Characteristics'!L:L,MATCH($C237,'Policy Characteristics'!$C:$C,0))),"",INDEX('Policy Characteristics'!L:L,MATCH($C237,'Policy Characteristics'!$C:$C,0)))</f>
        <v>ban-new-capacity.html</v>
      </c>
    </row>
    <row r="238" spans="1:18" s="4" customFormat="1" x14ac:dyDescent="0.25">
      <c r="A238" s="176" t="str">
        <f>IF(ISBLANK(INDEX('Policy Characteristics'!A:A,MATCH($C238,'Policy Characteristics'!$C:$C,0))),"",INDEX('Policy Characteristics'!A:A,MATCH($C238,'Policy Characteristics'!$C:$C,0)))</f>
        <v>Electricity Supply</v>
      </c>
      <c r="B238" s="185" t="str">
        <f>IF(ISBLANK(INDEX('Policy Characteristics'!B:B,MATCH($C238,'Policy Characteristics'!$C:$C,0))),"",INDEX('Policy Characteristics'!B:B,MATCH($C238,'Policy Characteristics'!$C:$C,0)))</f>
        <v>Ban New Power Plants</v>
      </c>
      <c r="C238" s="176" t="str">
        <f t="shared" si="16"/>
        <v>Boolean Ban New Power Plants</v>
      </c>
      <c r="D238" s="6" t="s">
        <v>2361</v>
      </c>
      <c r="E238" s="47"/>
      <c r="F238" s="6" t="s">
        <v>2295</v>
      </c>
      <c r="G238" s="47"/>
      <c r="H238" s="44">
        <v>1746</v>
      </c>
      <c r="I238" s="199" t="s">
        <v>43</v>
      </c>
      <c r="J238" s="177" t="str">
        <f>IF(ISBLANK(INDEX('Policy Characteristics'!D:D,MATCH($C238,'Policy Characteristics'!$C:$C,0))),"",INDEX('Policy Characteristics'!D:D,MATCH($C238,'Policy Characteristics'!$C:$C,0)))</f>
        <v>Ban New Power Plants</v>
      </c>
      <c r="K238" s="176" t="str">
        <f>IF(ISBLANK(INDEX('Policy Characteristics'!E:E,MATCH($C238,'Policy Characteristics'!$C:$C,0))),"",INDEX('Policy Characteristics'!E:E,MATCH($C238,'Policy Characteristics'!$C:$C,0)))</f>
        <v>elec ban new power plants</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prevents new capacity of the selected type(s) from being built or deployed.</v>
      </c>
      <c r="Q238" s="176" t="str">
        <f>IF(ISBLANK(INDEX('Policy Characteristics'!K:K,MATCH($C238,'Policy Characteristics'!$C:$C,0))),"",INDEX('Policy Characteristics'!K:K,MATCH($C238,'Policy Characteristics'!$C:$C,0)))</f>
        <v>electricity-sector-main.html#ban</v>
      </c>
      <c r="R238" s="176"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5"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2371</v>
      </c>
      <c r="G239" s="47"/>
      <c r="H239" s="49">
        <v>169</v>
      </c>
      <c r="I239" s="199" t="s">
        <v>43</v>
      </c>
      <c r="J239" s="177" t="str">
        <f>IF(ISBLANK(INDEX('Policy Characteristics'!D:D,MATCH($C239,'Policy Characteristics'!$C:$C,0))),"",INDEX('Policy Characteristics'!D:D,MATCH($C239,'Policy Characteristics'!$C:$C,0)))</f>
        <v>Ban New Power Plants</v>
      </c>
      <c r="K239" s="176" t="str">
        <f>IF(ISBLANK(INDEX('Policy Characteristics'!E:E,MATCH($C239,'Policy Characteristics'!$C:$C,0))),"",INDEX('Policy Characteristics'!E:E,MATCH($C239,'Policy Characteristics'!$C:$C,0)))</f>
        <v>elec ban new power plants</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1</v>
      </c>
      <c r="O239" s="176" t="str">
        <f>IF(ISBLANK(INDEX('Policy Characteristics'!I:I,MATCH($C239,'Policy Characteristics'!$C:$C,0))),"",INDEX('Policy Characteristics'!I:I,MATCH($C239,'Policy Characteristics'!$C:$C,0)))</f>
        <v>on/off</v>
      </c>
      <c r="P239" s="176" t="str">
        <f>IF(ISBLANK(INDEX('Policy Characteristics'!J:J,MATCH($C239,'Policy Characteristics'!$C:$C,0))),"",INDEX('Policy Characteristics'!J:J,MATCH($C239,'Policy Characteristics'!$C:$C,0)))</f>
        <v>**Description:** This policy prevents new capacity of the selected type(s) from being built or deployed.</v>
      </c>
      <c r="Q239" s="176" t="str">
        <f>IF(ISBLANK(INDEX('Policy Characteristics'!K:K,MATCH($C239,'Policy Characteristics'!$C:$C,0))),"",INDEX('Policy Characteristics'!K:K,MATCH($C239,'Policy Characteristics'!$C:$C,0)))</f>
        <v>electricity-sector-main.html#ban</v>
      </c>
      <c r="R239" s="176"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5"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9" t="s">
        <v>43</v>
      </c>
      <c r="J240" s="177" t="str">
        <f>IF(ISBLANK(INDEX('Policy Characteristics'!D:D,MATCH($C240,'Policy Characteristics'!$C:$C,0))),"",INDEX('Policy Characteristics'!D:D,MATCH($C240,'Policy Characteristics'!$C:$C,0)))</f>
        <v>Ban New Power Plants</v>
      </c>
      <c r="K240" s="176" t="str">
        <f>IF(ISBLANK(INDEX('Policy Characteristics'!E:E,MATCH($C240,'Policy Characteristics'!$C:$C,0))),"",INDEX('Policy Characteristics'!E:E,MATCH($C240,'Policy Characteristics'!$C:$C,0)))</f>
        <v>elec ban new power plants</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1</v>
      </c>
      <c r="O240" s="176" t="str">
        <f>IF(ISBLANK(INDEX('Policy Characteristics'!I:I,MATCH($C240,'Policy Characteristics'!$C:$C,0))),"",INDEX('Policy Characteristics'!I:I,MATCH($C240,'Policy Characteristics'!$C:$C,0)))</f>
        <v>on/off</v>
      </c>
      <c r="P240" s="176" t="str">
        <f>IF(ISBLANK(INDEX('Policy Characteristics'!J:J,MATCH($C240,'Policy Characteristics'!$C:$C,0))),"",INDEX('Policy Characteristics'!J:J,MATCH($C240,'Policy Characteristics'!$C:$C,0)))</f>
        <v>**Description:** This policy prevents new capacity of the selected type(s) from being built or deployed.</v>
      </c>
      <c r="Q240" s="176" t="str">
        <f>IF(ISBLANK(INDEX('Policy Characteristics'!K:K,MATCH($C240,'Policy Characteristics'!$C:$C,0))),"",INDEX('Policy Characteristics'!K:K,MATCH($C240,'Policy Characteristics'!$C:$C,0)))</f>
        <v>electricity-sector-main.html#ban</v>
      </c>
      <c r="R240" s="176"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5"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9" t="s">
        <v>44</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5"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9" t="s">
        <v>44</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5"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9" t="s">
        <v>44</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5"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9" t="s">
        <v>44</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5"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9" t="s">
        <v>44</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5"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2673</v>
      </c>
      <c r="G246" s="47"/>
      <c r="H246" s="44">
        <v>613</v>
      </c>
      <c r="I246" s="199" t="s">
        <v>43</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5"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2671</v>
      </c>
      <c r="G247" s="47"/>
      <c r="H247" s="44">
        <v>614</v>
      </c>
      <c r="I247" s="199" t="s">
        <v>43</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5"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9" t="s">
        <v>43</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5"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9" t="s">
        <v>44</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5"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9" t="s">
        <v>44</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5"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9" t="s">
        <v>44</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5"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9" t="s">
        <v>43</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5" t="str">
        <f>IF(ISBLANK(INDEX('Policy Characteristics'!B:B,MATCH($C253,'Policy Characteristics'!$C:$C,0))),"",INDEX('Policy Characteristics'!B:B,MATCH($C253,'Policy Characteristics'!$C:$C,0)))</f>
        <v>Ban New Power Plants</v>
      </c>
      <c r="C253" s="176" t="str">
        <f t="shared" si="17"/>
        <v>Boolean Ban New Power Plants</v>
      </c>
      <c r="D253" s="6" t="s">
        <v>2359</v>
      </c>
      <c r="E253" s="47"/>
      <c r="F253" s="6" t="s">
        <v>2366</v>
      </c>
      <c r="G253" s="47"/>
      <c r="H253" s="44">
        <v>1747</v>
      </c>
      <c r="I253" s="199"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5" t="str">
        <f>IF(ISBLANK(INDEX('Policy Characteristics'!B:B,MATCH($C254,'Policy Characteristics'!$C:$C,0))),"",INDEX('Policy Characteristics'!B:B,MATCH($C254,'Policy Characteristics'!$C:$C,0)))</f>
        <v>Ban New Power Plants</v>
      </c>
      <c r="C254" s="176" t="str">
        <f t="shared" si="17"/>
        <v>Boolean Ban New Power Plants</v>
      </c>
      <c r="D254" s="6" t="s">
        <v>2362</v>
      </c>
      <c r="E254" s="47"/>
      <c r="F254" s="6" t="s">
        <v>2367</v>
      </c>
      <c r="G254" s="47"/>
      <c r="H254" s="44">
        <v>1748</v>
      </c>
      <c r="I254" s="199"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5" t="str">
        <f>IF(ISBLANK(INDEX('Policy Characteristics'!B:B,MATCH($C255,'Policy Characteristics'!$C:$C,0))),"",INDEX('Policy Characteristics'!B:B,MATCH($C255,'Policy Characteristics'!$C:$C,0)))</f>
        <v>Ban New Power Plants</v>
      </c>
      <c r="C255" s="176" t="str">
        <f t="shared" si="17"/>
        <v>Boolean Ban New Power Plants</v>
      </c>
      <c r="D255" s="6" t="s">
        <v>2363</v>
      </c>
      <c r="E255" s="47"/>
      <c r="F255" s="6" t="s">
        <v>2368</v>
      </c>
      <c r="G255" s="47"/>
      <c r="H255" s="44">
        <v>1749</v>
      </c>
      <c r="I255" s="199"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5" t="str">
        <f>IF(ISBLANK(INDEX('Policy Characteristics'!B:B,MATCH($C256,'Policy Characteristics'!$C:$C,0))),"",INDEX('Policy Characteristics'!B:B,MATCH($C256,'Policy Characteristics'!$C:$C,0)))</f>
        <v>Ban New Power Plants</v>
      </c>
      <c r="C256" s="176" t="str">
        <f t="shared" si="17"/>
        <v>Boolean Ban New Power Plants</v>
      </c>
      <c r="D256" s="6" t="s">
        <v>2364</v>
      </c>
      <c r="E256" s="47"/>
      <c r="F256" s="6" t="s">
        <v>2369</v>
      </c>
      <c r="G256" s="47"/>
      <c r="H256" s="44">
        <v>1750</v>
      </c>
      <c r="I256" s="199"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5" t="str">
        <f>IF(ISBLANK(INDEX('Policy Characteristics'!B:B,MATCH($C257,'Policy Characteristics'!$C:$C,0))),"",INDEX('Policy Characteristics'!B:B,MATCH($C257,'Policy Characteristics'!$C:$C,0)))</f>
        <v>Ban New Power Plants</v>
      </c>
      <c r="C257" s="176" t="str">
        <f t="shared" si="17"/>
        <v>Boolean Ban New Power Plants</v>
      </c>
      <c r="D257" s="6" t="s">
        <v>2365</v>
      </c>
      <c r="E257" s="47"/>
      <c r="F257" s="6" t="s">
        <v>2370</v>
      </c>
      <c r="G257" s="47"/>
      <c r="H257" s="44">
        <v>1751</v>
      </c>
      <c r="I257" s="199"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5" t="str">
        <f>IF(ISBLANK(INDEX('Policy Characteristics'!B:B,MATCH($C258,'Policy Characteristics'!$C:$C,0))),"",INDEX('Policy Characteristics'!B:B,MATCH($C258,'Policy Characteristics'!$C:$C,0)))</f>
        <v>Ban New Power Plants</v>
      </c>
      <c r="C258" s="176" t="str">
        <f t="shared" si="17"/>
        <v>Boolean Ban New Power Plants</v>
      </c>
      <c r="D258" s="6" t="s">
        <v>2453</v>
      </c>
      <c r="E258" s="47"/>
      <c r="F258" s="6" t="s">
        <v>2451</v>
      </c>
      <c r="G258" s="47"/>
      <c r="H258" s="44">
        <v>1752</v>
      </c>
      <c r="I258" s="199"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5" t="str">
        <f>IF(ISBLANK(INDEX('Policy Characteristics'!B:B,MATCH($C259,'Policy Characteristics'!$C:$C,0))),"",INDEX('Policy Characteristics'!B:B,MATCH($C259,'Policy Characteristics'!$C:$C,0)))</f>
        <v>Ban New Power Plants</v>
      </c>
      <c r="C259" s="176" t="str">
        <f t="shared" si="17"/>
        <v>Boolean Ban New Power Plants</v>
      </c>
      <c r="D259" s="6" t="s">
        <v>2454</v>
      </c>
      <c r="E259" s="47"/>
      <c r="F259" s="6" t="s">
        <v>2452</v>
      </c>
      <c r="G259" s="47"/>
      <c r="H259" s="44">
        <v>2236</v>
      </c>
      <c r="I259" s="199"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5" t="str">
        <f>IF(ISBLANK(INDEX('Policy Characteristics'!B:B,MATCH($C260,'Policy Characteristics'!$C:$C,0))),"",INDEX('Policy Characteristics'!B:B,MATCH($C260,'Policy Characteristics'!$C:$C,0)))</f>
        <v>Clean Electricity Standard</v>
      </c>
      <c r="C260" t="s">
        <v>1642</v>
      </c>
      <c r="D260" s="47"/>
      <c r="E260" s="47"/>
      <c r="F260" s="47"/>
      <c r="G260" s="47"/>
      <c r="H260" s="44">
        <v>508</v>
      </c>
      <c r="I260" s="199" t="s">
        <v>43</v>
      </c>
      <c r="J260" s="177" t="str">
        <f>IF(ISBLANK(INDEX('Policy Characteristics'!D:D,MATCH($C260,'Policy Characteristics'!$C:$C,0))),"",INDEX('Policy Characteristics'!D:D,MATCH($C260,'Policy Characteristics'!$C:$C,0)))</f>
        <v>Clean Electricity Standard</v>
      </c>
      <c r="K260" s="176" t="str">
        <f>IF(ISBLANK(INDEX('Policy Characteristics'!E:E,MATCH($C260,'Policy Characteristics'!$C:$C,0))),"",INDEX('Policy Characteristics'!E:E,MATCH($C260,'Policy Characteristics'!$C:$C,0)))</f>
        <v>elec renewable portfolio standards</v>
      </c>
      <c r="L260" s="184">
        <f>IF(ISBLANK(INDEX('Policy Characteristics'!F:F,MATCH($C260,'Policy Characteristics'!$C:$C,0))),"",INDEX('Policy Characteristics'!F:F,MATCH($C260,'Policy Characteristics'!$C:$C,0)))</f>
        <v>0</v>
      </c>
      <c r="M260" s="184">
        <f>IF(ISBLANK(INDEX('Policy Characteristics'!G:G,MATCH($C260,'Policy Characteristics'!$C:$C,0))),"",INDEX('Policy Characteristics'!G:G,MATCH($C260,'Policy Characteristics'!$C:$C,0)))</f>
        <v>1</v>
      </c>
      <c r="N260" s="184">
        <f>IF(ISBLANK(INDEX('Policy Characteristics'!H:H,MATCH($C260,'Policy Characteristics'!$C:$C,0))),"",INDEX('Policy Characteristics'!H:H,MATCH($C260,'Policy Characteristics'!$C:$C,0)))</f>
        <v>0.01</v>
      </c>
      <c r="O260" s="176" t="str">
        <f>IF(ISBLANK(INDEX('Policy Characteristics'!I:I,MATCH($C260,'Policy Characteristics'!$C:$C,0))),"",INDEX('Policy Characteristics'!I:I,MATCH($C260,'Policy Characteristics'!$C:$C,0)))</f>
        <v>% of electricity generation</v>
      </c>
      <c r="P260" s="176"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6" t="str">
        <f>IF(ISBLANK(INDEX('Policy Characteristics'!K:K,MATCH($C260,'Policy Characteristics'!$C:$C,0))),"",INDEX('Policy Characteristics'!K:K,MATCH($C260,'Policy Characteristics'!$C:$C,0)))</f>
        <v>electricity-sector-main.html#ces</v>
      </c>
      <c r="R260" s="176" t="str">
        <f>IF(ISBLANK(INDEX('Policy Characteristics'!L:L,MATCH($C260,'Policy Characteristics'!$C:$C,0))),"",INDEX('Policy Characteristics'!L:L,MATCH($C260,'Policy Characteristics'!$C:$C,0)))</f>
        <v>clean-energy-standard.html</v>
      </c>
    </row>
    <row r="261" spans="1:18" s="4" customFormat="1" ht="30" x14ac:dyDescent="0.25">
      <c r="A261" s="176" t="str">
        <f>IF(ISBLANK(INDEX('Policy Characteristics'!A:A,MATCH($C261,'Policy Characteristics'!$C:$C,0))),"",INDEX('Policy Characteristics'!A:A,MATCH($C261,'Policy Characteristics'!$C:$C,0)))</f>
        <v>Electricity Supply</v>
      </c>
      <c r="B261" s="185" t="str">
        <f>IF(ISBLANK(INDEX('Policy Characteristics'!B:B,MATCH($C261,'Policy Characteristics'!$C:$C,0))),"",INDEX('Policy Characteristics'!B:B,MATCH($C261,'Policy Characteristics'!$C:$C,0)))</f>
        <v>Clean Electricity Standard Foresight</v>
      </c>
      <c r="C261" s="1" t="s">
        <v>2416</v>
      </c>
      <c r="D261" s="47"/>
      <c r="E261" s="47"/>
      <c r="F261" s="47"/>
      <c r="G261" s="47"/>
      <c r="H261" s="44">
        <v>2234</v>
      </c>
      <c r="I261" s="199" t="s">
        <v>43</v>
      </c>
      <c r="J261" s="177" t="str">
        <f>IF(ISBLANK(INDEX('Policy Characteristics'!D:D,MATCH($C261,'Policy Characteristics'!$C:$C,0))),"",INDEX('Policy Characteristics'!D:D,MATCH($C261,'Policy Characteristics'!$C:$C,0)))</f>
        <v/>
      </c>
      <c r="K261" s="176" t="str">
        <f>IF(ISBLANK(INDEX('Policy Characteristics'!E:E,MATCH($C261,'Policy Characteristics'!$C:$C,0))),"",INDEX('Policy Characteristics'!E:E,MATCH($C261,'Policy Characteristics'!$C:$C,0)))</f>
        <v/>
      </c>
      <c r="L261" s="207">
        <f>IF(ISBLANK(INDEX('Policy Characteristics'!F:F,MATCH($C261,'Policy Characteristics'!$C:$C,0))),"",INDEX('Policy Characteristics'!F:F,MATCH($C261,'Policy Characteristics'!$C:$C,0)))</f>
        <v>0</v>
      </c>
      <c r="M261" s="207">
        <f>IF(ISBLANK(INDEX('Policy Characteristics'!G:G,MATCH($C261,'Policy Characteristics'!$C:$C,0))),"",INDEX('Policy Characteristics'!G:G,MATCH($C261,'Policy Characteristics'!$C:$C,0)))</f>
        <v>1</v>
      </c>
      <c r="N261" s="207">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6" t="str">
        <f>IF(ISBLANK(INDEX('Policy Characteristics'!K:K,MATCH($C261,'Policy Characteristics'!$C:$C,0))),"",INDEX('Policy Characteristics'!K:K,MATCH($C261,'Policy Characteristics'!$C:$C,0)))</f>
        <v/>
      </c>
      <c r="R261" s="176" t="str">
        <f>IF(ISBLANK(INDEX('Policy Characteristics'!L:L,MATCH($C261,'Policy Characteristics'!$C:$C,0))),"",INDEX('Policy Characteristics'!L:L,MATCH($C261,'Policy Characteristics'!$C:$C,0)))</f>
        <v/>
      </c>
    </row>
    <row r="262" spans="1:18" s="4" customFormat="1" x14ac:dyDescent="0.25">
      <c r="A262" s="176" t="str">
        <f>IF(ISBLANK(INDEX('Policy Characteristics'!A:A,MATCH($C262,'Policy Characteristics'!$C:$C,0))),"",INDEX('Policy Characteristics'!A:A,MATCH($C262,'Policy Characteristics'!$C:$C,0)))</f>
        <v>Electricity Supply</v>
      </c>
      <c r="B262" s="185" t="str">
        <f>IF(ISBLANK(INDEX('Policy Characteristics'!B:B,MATCH($C262,'Policy Characteristics'!$C:$C,0))),"",INDEX('Policy Characteristics'!B:B,MATCH($C262,'Policy Characteristics'!$C:$C,0)))</f>
        <v xml:space="preserve">Clean Electricity Standard Alternative Compliance Payment </v>
      </c>
      <c r="C262" s="1" t="s">
        <v>2573</v>
      </c>
      <c r="D262" s="47"/>
      <c r="E262" s="47"/>
      <c r="F262" s="47"/>
      <c r="G262" s="47"/>
      <c r="H262" s="44">
        <v>2285</v>
      </c>
      <c r="I262" s="199" t="s">
        <v>43</v>
      </c>
      <c r="J262" s="177" t="str">
        <f>IF(ISBLANK(INDEX('Policy Characteristics'!D:D,MATCH($C262,'Policy Characteristics'!$C:$C,0))),"",INDEX('Policy Characteristics'!D:D,MATCH($C262,'Policy Characteristics'!$C:$C,0)))</f>
        <v/>
      </c>
      <c r="K262" s="176" t="str">
        <f>IF(ISBLANK(INDEX('Policy Characteristics'!E:E,MATCH($C262,'Policy Characteristics'!$C:$C,0))),"",INDEX('Policy Characteristics'!E:E,MATCH($C262,'Policy Characteristics'!$C:$C,0)))</f>
        <v/>
      </c>
      <c r="L262" s="207">
        <f>IF(ISBLANK(INDEX('Policy Characteristics'!F:F,MATCH($C262,'Policy Characteristics'!$C:$C,0))),"",INDEX('Policy Characteristics'!F:F,MATCH($C262,'Policy Characteristics'!$C:$C,0)))</f>
        <v>0</v>
      </c>
      <c r="M262" s="207">
        <f>IF(ISBLANK(INDEX('Policy Characteristics'!G:G,MATCH($C262,'Policy Characteristics'!$C:$C,0))),"",INDEX('Policy Characteristics'!G:G,MATCH($C262,'Policy Characteristics'!$C:$C,0)))</f>
        <v>1000</v>
      </c>
      <c r="N262" s="207">
        <f>IF(ISBLANK(INDEX('Policy Characteristics'!H:H,MATCH($C262,'Policy Characteristics'!$C:$C,0))),"",INDEX('Policy Characteristics'!H:H,MATCH($C262,'Policy Characteristics'!$C:$C,0)))</f>
        <v>20</v>
      </c>
      <c r="O262" s="176" t="str">
        <f>IF(ISBLANK(INDEX('Policy Characteristics'!I:I,MATCH($C262,'Policy Characteristics'!$C:$C,0))),"",INDEX('Policy Characteristics'!I:I,MATCH($C262,'Policy Characteristics'!$C:$C,0)))</f>
        <v>2021 Euros / megawatt-hour (MWh)</v>
      </c>
      <c r="P262" s="176"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6" t="str">
        <f>IF(ISBLANK(INDEX('Policy Characteristics'!K:K,MATCH($C262,'Policy Characteristics'!$C:$C,0))),"",INDEX('Policy Characteristics'!K:K,MATCH($C262,'Policy Characteristics'!$C:$C,0)))</f>
        <v/>
      </c>
      <c r="R262" s="176" t="str">
        <f>IF(ISBLANK(INDEX('Policy Characteristics'!L:L,MATCH($C262,'Policy Characteristics'!$C:$C,0))),"",INDEX('Policy Characteristics'!L:L,MATCH($C262,'Policy Characteristics'!$C:$C,0)))</f>
        <v/>
      </c>
    </row>
    <row r="263" spans="1:18" s="2" customFormat="1" x14ac:dyDescent="0.25">
      <c r="A263" s="176" t="str">
        <f>IF(ISBLANK(INDEX('Policy Characteristics'!A:A,MATCH($C263,'Policy Characteristics'!$C:$C,0))),"",INDEX('Policy Characteristics'!A:A,MATCH($C263,'Policy Characteristics'!$C:$C,0)))</f>
        <v>Electricity Supply</v>
      </c>
      <c r="B263" s="185" t="str">
        <f>IF(ISBLANK(INDEX('Policy Characteristics'!B:B,MATCH($C263,'Policy Characteristics'!$C:$C,0))),"",INDEX('Policy Characteristics'!B:B,MATCH($C263,'Policy Characteristics'!$C:$C,0)))</f>
        <v>Change Electricity Exports</v>
      </c>
      <c r="C263" s="192" t="s">
        <v>271</v>
      </c>
      <c r="D263" s="6"/>
      <c r="E263" s="6"/>
      <c r="F263" s="6"/>
      <c r="G263" s="6"/>
      <c r="H263" s="49">
        <v>148</v>
      </c>
      <c r="I263" s="199" t="s">
        <v>43</v>
      </c>
      <c r="J263" s="177" t="str">
        <f>IF(ISBLANK(INDEX('Policy Characteristics'!D:D,MATCH($C263,'Policy Characteristics'!$C:$C,0))),"",INDEX('Policy Characteristics'!D:D,MATCH($C263,'Policy Characteristics'!$C:$C,0)))</f>
        <v>Electricity Imports and Exports</v>
      </c>
      <c r="K263" s="176" t="str">
        <f>IF(ISBLANK(INDEX('Policy Characteristics'!E:E,MATCH($C263,'Policy Characteristics'!$C:$C,0))),"",INDEX('Policy Characteristics'!E:E,MATCH($C263,'Policy Characteristics'!$C:$C,0)))</f>
        <v>elec change exports</v>
      </c>
      <c r="L263" s="184">
        <f>IF(ISBLANK(INDEX('Policy Characteristics'!F:F,MATCH($C263,'Policy Characteristics'!$C:$C,0))),"",INDEX('Policy Characteristics'!F:F,MATCH($C263,'Policy Characteristics'!$C:$C,0)))</f>
        <v>-0.5</v>
      </c>
      <c r="M263" s="184">
        <f>IF(ISBLANK(INDEX('Policy Characteristics'!G:G,MATCH($C263,'Policy Characteristics'!$C:$C,0))),"",INDEX('Policy Characteristics'!G:G,MATCH($C263,'Policy Characteristics'!$C:$C,0)))</f>
        <v>1</v>
      </c>
      <c r="N263" s="184">
        <f>IF(ISBLANK(INDEX('Policy Characteristics'!H:H,MATCH($C263,'Policy Characteristics'!$C:$C,0))),"",INDEX('Policy Characteristics'!H:H,MATCH($C263,'Policy Characteristics'!$C:$C,0)))</f>
        <v>0.02</v>
      </c>
      <c r="O263" s="176" t="str">
        <f>IF(ISBLANK(INDEX('Policy Characteristics'!I:I,MATCH($C263,'Policy Characteristics'!$C:$C,0))),"",INDEX('Policy Characteristics'!I:I,MATCH($C263,'Policy Characteristics'!$C:$C,0)))</f>
        <v>% change in exports</v>
      </c>
      <c r="P263" s="176"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6" t="str">
        <f>IF(ISBLANK(INDEX('Policy Characteristics'!K:K,MATCH($C263,'Policy Characteristics'!$C:$C,0))),"",INDEX('Policy Characteristics'!K:K,MATCH($C263,'Policy Characteristics'!$C:$C,0)))</f>
        <v>electricity-sector-main.html#elec-exports</v>
      </c>
      <c r="R263" s="176" t="str">
        <f>IF(ISBLANK(INDEX('Policy Characteristics'!L:L,MATCH($C263,'Policy Characteristics'!$C:$C,0))),"",INDEX('Policy Characteristics'!L:L,MATCH($C263,'Policy Characteristics'!$C:$C,0)))</f>
        <v>electricity-imports-exports.html</v>
      </c>
    </row>
    <row r="264" spans="1:18" s="2" customFormat="1" x14ac:dyDescent="0.25">
      <c r="A264" s="176" t="str">
        <f>IF(ISBLANK(INDEX('Policy Characteristics'!A:A,MATCH($C264,'Policy Characteristics'!$C:$C,0))),"",INDEX('Policy Characteristics'!A:A,MATCH($C264,'Policy Characteristics'!$C:$C,0)))</f>
        <v>Electricity Supply</v>
      </c>
      <c r="B264" s="185" t="str">
        <f>IF(ISBLANK(INDEX('Policy Characteristics'!B:B,MATCH($C264,'Policy Characteristics'!$C:$C,0))),"",INDEX('Policy Characteristics'!B:B,MATCH($C264,'Policy Characteristics'!$C:$C,0)))</f>
        <v>Change Electricity Imports</v>
      </c>
      <c r="C264" s="192" t="s">
        <v>270</v>
      </c>
      <c r="D264" s="47" t="s">
        <v>447</v>
      </c>
      <c r="E264" s="47"/>
      <c r="F264" s="47" t="s">
        <v>446</v>
      </c>
      <c r="G264" s="6"/>
      <c r="H264" s="49">
        <v>149</v>
      </c>
      <c r="I264" s="199" t="s">
        <v>43</v>
      </c>
      <c r="J264" s="177" t="str">
        <f>IF(ISBLANK(INDEX('Policy Characteristics'!D:D,MATCH($C264,'Policy Characteristics'!$C:$C,0))),"",INDEX('Policy Characteristics'!D:D,MATCH($C264,'Policy Characteristics'!$C:$C,0)))</f>
        <v>Electricity Imports and Exports</v>
      </c>
      <c r="K264" s="176" t="str">
        <f>IF(ISBLANK(INDEX('Policy Characteristics'!E:E,MATCH($C264,'Policy Characteristics'!$C:$C,0))),"",INDEX('Policy Characteristics'!E:E,MATCH($C264,'Policy Characteristics'!$C:$C,0)))</f>
        <v>elec change imports</v>
      </c>
      <c r="L264" s="184">
        <f>IF(ISBLANK(INDEX('Policy Characteristics'!F:F,MATCH($C264,'Policy Characteristics'!$C:$C,0))),"",INDEX('Policy Characteristics'!F:F,MATCH($C264,'Policy Characteristics'!$C:$C,0)))</f>
        <v>-0.5</v>
      </c>
      <c r="M264" s="184">
        <f>IF(ISBLANK(INDEX('Policy Characteristics'!G:G,MATCH($C264,'Policy Characteristics'!$C:$C,0))),"",INDEX('Policy Characteristics'!G:G,MATCH($C264,'Policy Characteristics'!$C:$C,0)))</f>
        <v>1</v>
      </c>
      <c r="N264" s="184">
        <f>IF(ISBLANK(INDEX('Policy Characteristics'!H:H,MATCH($C264,'Policy Characteristics'!$C:$C,0))),"",INDEX('Policy Characteristics'!H:H,MATCH($C264,'Policy Characteristics'!$C:$C,0)))</f>
        <v>0.02</v>
      </c>
      <c r="O264" s="176" t="str">
        <f>IF(ISBLANK(INDEX('Policy Characteristics'!I:I,MATCH($C264,'Policy Characteristics'!$C:$C,0))),"",INDEX('Policy Characteristics'!I:I,MATCH($C264,'Policy Characteristics'!$C:$C,0)))</f>
        <v>% change in imports</v>
      </c>
      <c r="P264" s="1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6" t="str">
        <f>IF(ISBLANK(INDEX('Policy Characteristics'!K:K,MATCH($C264,'Policy Characteristics'!$C:$C,0))),"",INDEX('Policy Characteristics'!K:K,MATCH($C264,'Policy Characteristics'!$C:$C,0)))</f>
        <v>electricity-sector-main.html#elec-imports</v>
      </c>
      <c r="R264" s="176" t="str">
        <f>IF(ISBLANK(INDEX('Policy Characteristics'!L:L,MATCH($C264,'Policy Characteristics'!$C:$C,0))),"",INDEX('Policy Characteristics'!L:L,MATCH($C264,'Policy Characteristics'!$C:$C,0)))</f>
        <v>electricity-imports-exports.html</v>
      </c>
    </row>
    <row r="265" spans="1:18" s="2" customFormat="1" x14ac:dyDescent="0.25">
      <c r="A265" s="176" t="str">
        <f>IF(ISBLANK(INDEX('Policy Characteristics'!A:A,MATCH($C265,'Policy Characteristics'!$C:$C,0))),"",INDEX('Policy Characteristics'!A:A,MATCH($C265,'Policy Characteristics'!$C:$C,0)))</f>
        <v>Electricity Supply</v>
      </c>
      <c r="B265" s="185"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2360</v>
      </c>
      <c r="E265" s="47"/>
      <c r="F265" s="6" t="s">
        <v>2669</v>
      </c>
      <c r="G265" s="6"/>
      <c r="H265" s="49">
        <v>526</v>
      </c>
      <c r="I265" s="199" t="s">
        <v>43</v>
      </c>
      <c r="J265" s="177" t="str">
        <f>IF(ISBLANK(INDEX('Policy Characteristics'!D:D,MATCH($C265,'Policy Characteristics'!$C:$C,0))),"",INDEX('Policy Characteristics'!D:D,MATCH($C265,'Policy Characteristics'!$C:$C,0)))</f>
        <v>Electricity Imports and Exports</v>
      </c>
      <c r="K265" s="176" t="str">
        <f>IF(ISBLANK(INDEX('Policy Characteristics'!E:E,MATCH($C265,'Policy Characteristics'!$C:$C,0))),"",INDEX('Policy Characteristics'!E:E,MATCH($C265,'Policy Characteristics'!$C:$C,0)))</f>
        <v>elec change imports</v>
      </c>
      <c r="L265" s="184">
        <f>IF(ISBLANK(INDEX('Policy Characteristics'!F:F,MATCH($C265,'Policy Characteristics'!$C:$C,0))),"",INDEX('Policy Characteristics'!F:F,MATCH($C265,'Policy Characteristics'!$C:$C,0)))</f>
        <v>-0.5</v>
      </c>
      <c r="M265" s="184">
        <f>IF(ISBLANK(INDEX('Policy Characteristics'!G:G,MATCH($C265,'Policy Characteristics'!$C:$C,0))),"",INDEX('Policy Characteristics'!G:G,MATCH($C265,'Policy Characteristics'!$C:$C,0)))</f>
        <v>1</v>
      </c>
      <c r="N265" s="184">
        <f>IF(ISBLANK(INDEX('Policy Characteristics'!H:H,MATCH($C265,'Policy Characteristics'!$C:$C,0))),"",INDEX('Policy Characteristics'!H:H,MATCH($C265,'Policy Characteristics'!$C:$C,0)))</f>
        <v>0.02</v>
      </c>
      <c r="O265" s="176" t="str">
        <f>IF(ISBLANK(INDEX('Policy Characteristics'!I:I,MATCH($C265,'Policy Characteristics'!$C:$C,0))),"",INDEX('Policy Characteristics'!I:I,MATCH($C265,'Policy Characteristics'!$C:$C,0)))</f>
        <v>% change in imports</v>
      </c>
      <c r="P265" s="1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6" t="str">
        <f>IF(ISBLANK(INDEX('Policy Characteristics'!K:K,MATCH($C265,'Policy Characteristics'!$C:$C,0))),"",INDEX('Policy Characteristics'!K:K,MATCH($C265,'Policy Characteristics'!$C:$C,0)))</f>
        <v>electricity-sector-main.html#elec-imports</v>
      </c>
      <c r="R265" s="176"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5" t="str">
        <f>IF(ISBLANK(INDEX('Policy Characteristics'!B:B,MATCH($C266,'Policy Characteristics'!$C:$C,0))),"",INDEX('Policy Characteristics'!B:B,MATCH($C266,'Policy Characteristics'!$C:$C,0)))</f>
        <v>Change Electricity Imports</v>
      </c>
      <c r="C266" s="176" t="str">
        <f t="shared" si="18"/>
        <v>Percent Change in Electricity Imports</v>
      </c>
      <c r="D266" s="6" t="s">
        <v>2361</v>
      </c>
      <c r="E266" s="47"/>
      <c r="F266" s="6" t="s">
        <v>2295</v>
      </c>
      <c r="G266" s="6"/>
      <c r="H266" s="49">
        <v>1753</v>
      </c>
      <c r="I266" s="199" t="s">
        <v>43</v>
      </c>
      <c r="J266" s="177" t="str">
        <f>IF(ISBLANK(INDEX('Policy Characteristics'!D:D,MATCH($C266,'Policy Characteristics'!$C:$C,0))),"",INDEX('Policy Characteristics'!D:D,MATCH($C266,'Policy Characteristics'!$C:$C,0)))</f>
        <v>Electricity Imports and Exports</v>
      </c>
      <c r="K266" s="176" t="str">
        <f>IF(ISBLANK(INDEX('Policy Characteristics'!E:E,MATCH($C266,'Policy Characteristics'!$C:$C,0))),"",INDEX('Policy Characteristics'!E:E,MATCH($C266,'Policy Characteristics'!$C:$C,0)))</f>
        <v>elec change imports</v>
      </c>
      <c r="L266" s="184">
        <f>IF(ISBLANK(INDEX('Policy Characteristics'!F:F,MATCH($C266,'Policy Characteristics'!$C:$C,0))),"",INDEX('Policy Characteristics'!F:F,MATCH($C266,'Policy Characteristics'!$C:$C,0)))</f>
        <v>-0.5</v>
      </c>
      <c r="M266" s="184">
        <f>IF(ISBLANK(INDEX('Policy Characteristics'!G:G,MATCH($C266,'Policy Characteristics'!$C:$C,0))),"",INDEX('Policy Characteristics'!G:G,MATCH($C266,'Policy Characteristics'!$C:$C,0)))</f>
        <v>1</v>
      </c>
      <c r="N266" s="184">
        <f>IF(ISBLANK(INDEX('Policy Characteristics'!H:H,MATCH($C266,'Policy Characteristics'!$C:$C,0))),"",INDEX('Policy Characteristics'!H:H,MATCH($C266,'Policy Characteristics'!$C:$C,0)))</f>
        <v>0.02</v>
      </c>
      <c r="O266" s="176" t="str">
        <f>IF(ISBLANK(INDEX('Policy Characteristics'!I:I,MATCH($C266,'Policy Characteristics'!$C:$C,0))),"",INDEX('Policy Characteristics'!I:I,MATCH($C266,'Policy Characteristics'!$C:$C,0)))</f>
        <v>% change in imports</v>
      </c>
      <c r="P266" s="1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6" t="str">
        <f>IF(ISBLANK(INDEX('Policy Characteristics'!K:K,MATCH($C266,'Policy Characteristics'!$C:$C,0))),"",INDEX('Policy Characteristics'!K:K,MATCH($C266,'Policy Characteristics'!$C:$C,0)))</f>
        <v>electricity-sector-main.html#elec-imports</v>
      </c>
      <c r="R266" s="176"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5"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2371</v>
      </c>
      <c r="G267" s="6"/>
      <c r="H267" s="49">
        <v>527</v>
      </c>
      <c r="I267" s="199" t="s">
        <v>43</v>
      </c>
      <c r="J267" s="177" t="str">
        <f>IF(ISBLANK(INDEX('Policy Characteristics'!D:D,MATCH($C267,'Policy Characteristics'!$C:$C,0))),"",INDEX('Policy Characteristics'!D:D,MATCH($C267,'Policy Characteristics'!$C:$C,0)))</f>
        <v>Electricity Imports and Exports</v>
      </c>
      <c r="K267" s="176" t="str">
        <f>IF(ISBLANK(INDEX('Policy Characteristics'!E:E,MATCH($C267,'Policy Characteristics'!$C:$C,0))),"",INDEX('Policy Characteristics'!E:E,MATCH($C267,'Policy Characteristics'!$C:$C,0)))</f>
        <v>elec change imports</v>
      </c>
      <c r="L267" s="184">
        <f>IF(ISBLANK(INDEX('Policy Characteristics'!F:F,MATCH($C267,'Policy Characteristics'!$C:$C,0))),"",INDEX('Policy Characteristics'!F:F,MATCH($C267,'Policy Characteristics'!$C:$C,0)))</f>
        <v>-0.5</v>
      </c>
      <c r="M267" s="184">
        <f>IF(ISBLANK(INDEX('Policy Characteristics'!G:G,MATCH($C267,'Policy Characteristics'!$C:$C,0))),"",INDEX('Policy Characteristics'!G:G,MATCH($C267,'Policy Characteristics'!$C:$C,0)))</f>
        <v>1</v>
      </c>
      <c r="N267" s="184">
        <f>IF(ISBLANK(INDEX('Policy Characteristics'!H:H,MATCH($C267,'Policy Characteristics'!$C:$C,0))),"",INDEX('Policy Characteristics'!H:H,MATCH($C267,'Policy Characteristics'!$C:$C,0)))</f>
        <v>0.02</v>
      </c>
      <c r="O267" s="176" t="str">
        <f>IF(ISBLANK(INDEX('Policy Characteristics'!I:I,MATCH($C267,'Policy Characteristics'!$C:$C,0))),"",INDEX('Policy Characteristics'!I:I,MATCH($C267,'Policy Characteristics'!$C:$C,0)))</f>
        <v>% change in imports</v>
      </c>
      <c r="P267" s="1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6" t="str">
        <f>IF(ISBLANK(INDEX('Policy Characteristics'!K:K,MATCH($C267,'Policy Characteristics'!$C:$C,0))),"",INDEX('Policy Characteristics'!K:K,MATCH($C267,'Policy Characteristics'!$C:$C,0)))</f>
        <v>electricity-sector-main.html#elec-imports</v>
      </c>
      <c r="R267" s="176"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5"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9" t="s">
        <v>43</v>
      </c>
      <c r="J268" s="177" t="str">
        <f>IF(ISBLANK(INDEX('Policy Characteristics'!D:D,MATCH($C268,'Policy Characteristics'!$C:$C,0))),"",INDEX('Policy Characteristics'!D:D,MATCH($C268,'Policy Characteristics'!$C:$C,0)))</f>
        <v>Electricity Imports and Exports</v>
      </c>
      <c r="K268" s="176" t="str">
        <f>IF(ISBLANK(INDEX('Policy Characteristics'!E:E,MATCH($C268,'Policy Characteristics'!$C:$C,0))),"",INDEX('Policy Characteristics'!E:E,MATCH($C268,'Policy Characteristics'!$C:$C,0)))</f>
        <v>elec change imports</v>
      </c>
      <c r="L268" s="184">
        <f>IF(ISBLANK(INDEX('Policy Characteristics'!F:F,MATCH($C268,'Policy Characteristics'!$C:$C,0))),"",INDEX('Policy Characteristics'!F:F,MATCH($C268,'Policy Characteristics'!$C:$C,0)))</f>
        <v>-0.5</v>
      </c>
      <c r="M268" s="184">
        <f>IF(ISBLANK(INDEX('Policy Characteristics'!G:G,MATCH($C268,'Policy Characteristics'!$C:$C,0))),"",INDEX('Policy Characteristics'!G:G,MATCH($C268,'Policy Characteristics'!$C:$C,0)))</f>
        <v>1</v>
      </c>
      <c r="N268" s="184">
        <f>IF(ISBLANK(INDEX('Policy Characteristics'!H:H,MATCH($C268,'Policy Characteristics'!$C:$C,0))),"",INDEX('Policy Characteristics'!H:H,MATCH($C268,'Policy Characteristics'!$C:$C,0)))</f>
        <v>0.02</v>
      </c>
      <c r="O268" s="176" t="str">
        <f>IF(ISBLANK(INDEX('Policy Characteristics'!I:I,MATCH($C268,'Policy Characteristics'!$C:$C,0))),"",INDEX('Policy Characteristics'!I:I,MATCH($C268,'Policy Characteristics'!$C:$C,0)))</f>
        <v>% change in imports</v>
      </c>
      <c r="P268" s="1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6" t="str">
        <f>IF(ISBLANK(INDEX('Policy Characteristics'!K:K,MATCH($C268,'Policy Characteristics'!$C:$C,0))),"",INDEX('Policy Characteristics'!K:K,MATCH($C268,'Policy Characteristics'!$C:$C,0)))</f>
        <v>electricity-sector-main.html#elec-imports</v>
      </c>
      <c r="R268" s="176"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5"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9" t="s">
        <v>43</v>
      </c>
      <c r="J269" s="177" t="str">
        <f>IF(ISBLANK(INDEX('Policy Characteristics'!D:D,MATCH($C269,'Policy Characteristics'!$C:$C,0))),"",INDEX('Policy Characteristics'!D:D,MATCH($C269,'Policy Characteristics'!$C:$C,0)))</f>
        <v>Electricity Imports and Exports</v>
      </c>
      <c r="K269" s="176" t="str">
        <f>IF(ISBLANK(INDEX('Policy Characteristics'!E:E,MATCH($C269,'Policy Characteristics'!$C:$C,0))),"",INDEX('Policy Characteristics'!E:E,MATCH($C269,'Policy Characteristics'!$C:$C,0)))</f>
        <v>elec change imports</v>
      </c>
      <c r="L269" s="184">
        <f>IF(ISBLANK(INDEX('Policy Characteristics'!F:F,MATCH($C269,'Policy Characteristics'!$C:$C,0))),"",INDEX('Policy Characteristics'!F:F,MATCH($C269,'Policy Characteristics'!$C:$C,0)))</f>
        <v>-0.5</v>
      </c>
      <c r="M269" s="184">
        <f>IF(ISBLANK(INDEX('Policy Characteristics'!G:G,MATCH($C269,'Policy Characteristics'!$C:$C,0))),"",INDEX('Policy Characteristics'!G:G,MATCH($C269,'Policy Characteristics'!$C:$C,0)))</f>
        <v>1</v>
      </c>
      <c r="N269" s="184">
        <f>IF(ISBLANK(INDEX('Policy Characteristics'!H:H,MATCH($C269,'Policy Characteristics'!$C:$C,0))),"",INDEX('Policy Characteristics'!H:H,MATCH($C269,'Policy Characteristics'!$C:$C,0)))</f>
        <v>0.02</v>
      </c>
      <c r="O269" s="176" t="str">
        <f>IF(ISBLANK(INDEX('Policy Characteristics'!I:I,MATCH($C269,'Policy Characteristics'!$C:$C,0))),"",INDEX('Policy Characteristics'!I:I,MATCH($C269,'Policy Characteristics'!$C:$C,0)))</f>
        <v>% change in imports</v>
      </c>
      <c r="P269" s="1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6" t="str">
        <f>IF(ISBLANK(INDEX('Policy Characteristics'!K:K,MATCH($C269,'Policy Characteristics'!$C:$C,0))),"",INDEX('Policy Characteristics'!K:K,MATCH($C269,'Policy Characteristics'!$C:$C,0)))</f>
        <v>electricity-sector-main.html#elec-imports</v>
      </c>
      <c r="R269" s="176"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5"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9" t="s">
        <v>43</v>
      </c>
      <c r="J270" s="177" t="str">
        <f>IF(ISBLANK(INDEX('Policy Characteristics'!D:D,MATCH($C270,'Policy Characteristics'!$C:$C,0))),"",INDEX('Policy Characteristics'!D:D,MATCH($C270,'Policy Characteristics'!$C:$C,0)))</f>
        <v>Electricity Imports and Exports</v>
      </c>
      <c r="K270" s="176" t="str">
        <f>IF(ISBLANK(INDEX('Policy Characteristics'!E:E,MATCH($C270,'Policy Characteristics'!$C:$C,0))),"",INDEX('Policy Characteristics'!E:E,MATCH($C270,'Policy Characteristics'!$C:$C,0)))</f>
        <v>elec change imports</v>
      </c>
      <c r="L270" s="184">
        <f>IF(ISBLANK(INDEX('Policy Characteristics'!F:F,MATCH($C270,'Policy Characteristics'!$C:$C,0))),"",INDEX('Policy Characteristics'!F:F,MATCH($C270,'Policy Characteristics'!$C:$C,0)))</f>
        <v>-0.5</v>
      </c>
      <c r="M270" s="184">
        <f>IF(ISBLANK(INDEX('Policy Characteristics'!G:G,MATCH($C270,'Policy Characteristics'!$C:$C,0))),"",INDEX('Policy Characteristics'!G:G,MATCH($C270,'Policy Characteristics'!$C:$C,0)))</f>
        <v>1</v>
      </c>
      <c r="N270" s="184">
        <f>IF(ISBLANK(INDEX('Policy Characteristics'!H:H,MATCH($C270,'Policy Characteristics'!$C:$C,0))),"",INDEX('Policy Characteristics'!H:H,MATCH($C270,'Policy Characteristics'!$C:$C,0)))</f>
        <v>0.02</v>
      </c>
      <c r="O270" s="176" t="str">
        <f>IF(ISBLANK(INDEX('Policy Characteristics'!I:I,MATCH($C270,'Policy Characteristics'!$C:$C,0))),"",INDEX('Policy Characteristics'!I:I,MATCH($C270,'Policy Characteristics'!$C:$C,0)))</f>
        <v>% change in imports</v>
      </c>
      <c r="P270" s="1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6" t="str">
        <f>IF(ISBLANK(INDEX('Policy Characteristics'!K:K,MATCH($C270,'Policy Characteristics'!$C:$C,0))),"",INDEX('Policy Characteristics'!K:K,MATCH($C270,'Policy Characteristics'!$C:$C,0)))</f>
        <v>electricity-sector-main.html#elec-imports</v>
      </c>
      <c r="R270" s="176"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5"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9" t="s">
        <v>44</v>
      </c>
      <c r="J271" s="177" t="str">
        <f>IF(ISBLANK(INDEX('Policy Characteristics'!D:D,MATCH($C271,'Policy Characteristics'!$C:$C,0))),"",INDEX('Policy Characteristics'!D:D,MATCH($C271,'Policy Characteristics'!$C:$C,0)))</f>
        <v>Electricity Imports and Exports</v>
      </c>
      <c r="K271" s="176" t="str">
        <f>IF(ISBLANK(INDEX('Policy Characteristics'!E:E,MATCH($C271,'Policy Characteristics'!$C:$C,0))),"",INDEX('Policy Characteristics'!E:E,MATCH($C271,'Policy Characteristics'!$C:$C,0)))</f>
        <v>elec change imports</v>
      </c>
      <c r="L271" s="184">
        <f>IF(ISBLANK(INDEX('Policy Characteristics'!F:F,MATCH($C271,'Policy Characteristics'!$C:$C,0))),"",INDEX('Policy Characteristics'!F:F,MATCH($C271,'Policy Characteristics'!$C:$C,0)))</f>
        <v>-0.5</v>
      </c>
      <c r="M271" s="184">
        <f>IF(ISBLANK(INDEX('Policy Characteristics'!G:G,MATCH($C271,'Policy Characteristics'!$C:$C,0))),"",INDEX('Policy Characteristics'!G:G,MATCH($C271,'Policy Characteristics'!$C:$C,0)))</f>
        <v>1</v>
      </c>
      <c r="N271" s="184">
        <f>IF(ISBLANK(INDEX('Policy Characteristics'!H:H,MATCH($C271,'Policy Characteristics'!$C:$C,0))),"",INDEX('Policy Characteristics'!H:H,MATCH($C271,'Policy Characteristics'!$C:$C,0)))</f>
        <v>0.02</v>
      </c>
      <c r="O271" s="176" t="str">
        <f>IF(ISBLANK(INDEX('Policy Characteristics'!I:I,MATCH($C271,'Policy Characteristics'!$C:$C,0))),"",INDEX('Policy Characteristics'!I:I,MATCH($C271,'Policy Characteristics'!$C:$C,0)))</f>
        <v>% change in imports</v>
      </c>
      <c r="P271" s="1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6" t="str">
        <f>IF(ISBLANK(INDEX('Policy Characteristics'!K:K,MATCH($C271,'Policy Characteristics'!$C:$C,0))),"",INDEX('Policy Characteristics'!K:K,MATCH($C271,'Policy Characteristics'!$C:$C,0)))</f>
        <v>electricity-sector-main.html#elec-imports</v>
      </c>
      <c r="R271" s="176"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5"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9" t="s">
        <v>43</v>
      </c>
      <c r="J272" s="177" t="str">
        <f>IF(ISBLANK(INDEX('Policy Characteristics'!D:D,MATCH($C272,'Policy Characteristics'!$C:$C,0))),"",INDEX('Policy Characteristics'!D:D,MATCH($C272,'Policy Characteristics'!$C:$C,0)))</f>
        <v>Electricity Imports and Exports</v>
      </c>
      <c r="K272" s="176" t="str">
        <f>IF(ISBLANK(INDEX('Policy Characteristics'!E:E,MATCH($C272,'Policy Characteristics'!$C:$C,0))),"",INDEX('Policy Characteristics'!E:E,MATCH($C272,'Policy Characteristics'!$C:$C,0)))</f>
        <v>elec change imports</v>
      </c>
      <c r="L272" s="184">
        <f>IF(ISBLANK(INDEX('Policy Characteristics'!F:F,MATCH($C272,'Policy Characteristics'!$C:$C,0))),"",INDEX('Policy Characteristics'!F:F,MATCH($C272,'Policy Characteristics'!$C:$C,0)))</f>
        <v>-0.5</v>
      </c>
      <c r="M272" s="184">
        <f>IF(ISBLANK(INDEX('Policy Characteristics'!G:G,MATCH($C272,'Policy Characteristics'!$C:$C,0))),"",INDEX('Policy Characteristics'!G:G,MATCH($C272,'Policy Characteristics'!$C:$C,0)))</f>
        <v>1</v>
      </c>
      <c r="N272" s="184">
        <f>IF(ISBLANK(INDEX('Policy Characteristics'!H:H,MATCH($C272,'Policy Characteristics'!$C:$C,0))),"",INDEX('Policy Characteristics'!H:H,MATCH($C272,'Policy Characteristics'!$C:$C,0)))</f>
        <v>0.02</v>
      </c>
      <c r="O272" s="176" t="str">
        <f>IF(ISBLANK(INDEX('Policy Characteristics'!I:I,MATCH($C272,'Policy Characteristics'!$C:$C,0))),"",INDEX('Policy Characteristics'!I:I,MATCH($C272,'Policy Characteristics'!$C:$C,0)))</f>
        <v>% change in imports</v>
      </c>
      <c r="P272" s="1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6" t="str">
        <f>IF(ISBLANK(INDEX('Policy Characteristics'!K:K,MATCH($C272,'Policy Characteristics'!$C:$C,0))),"",INDEX('Policy Characteristics'!K:K,MATCH($C272,'Policy Characteristics'!$C:$C,0)))</f>
        <v>electricity-sector-main.html#elec-imports</v>
      </c>
      <c r="R272" s="176"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5"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9" t="s">
        <v>44</v>
      </c>
      <c r="J273" s="177" t="str">
        <f>IF(ISBLANK(INDEX('Policy Characteristics'!D:D,MATCH($C273,'Policy Characteristics'!$C:$C,0))),"",INDEX('Policy Characteristics'!D:D,MATCH($C273,'Policy Characteristics'!$C:$C,0)))</f>
        <v>Electricity Imports and Exports</v>
      </c>
      <c r="K273" s="176" t="str">
        <f>IF(ISBLANK(INDEX('Policy Characteristics'!E:E,MATCH($C273,'Policy Characteristics'!$C:$C,0))),"",INDEX('Policy Characteristics'!E:E,MATCH($C273,'Policy Characteristics'!$C:$C,0)))</f>
        <v>elec change imports</v>
      </c>
      <c r="L273" s="184">
        <f>IF(ISBLANK(INDEX('Policy Characteristics'!F:F,MATCH($C273,'Policy Characteristics'!$C:$C,0))),"",INDEX('Policy Characteristics'!F:F,MATCH($C273,'Policy Characteristics'!$C:$C,0)))</f>
        <v>-0.5</v>
      </c>
      <c r="M273" s="184">
        <f>IF(ISBLANK(INDEX('Policy Characteristics'!G:G,MATCH($C273,'Policy Characteristics'!$C:$C,0))),"",INDEX('Policy Characteristics'!G:G,MATCH($C273,'Policy Characteristics'!$C:$C,0)))</f>
        <v>1</v>
      </c>
      <c r="N273" s="184">
        <f>IF(ISBLANK(INDEX('Policy Characteristics'!H:H,MATCH($C273,'Policy Characteristics'!$C:$C,0))),"",INDEX('Policy Characteristics'!H:H,MATCH($C273,'Policy Characteristics'!$C:$C,0)))</f>
        <v>0.02</v>
      </c>
      <c r="O273" s="176" t="str">
        <f>IF(ISBLANK(INDEX('Policy Characteristics'!I:I,MATCH($C273,'Policy Characteristics'!$C:$C,0))),"",INDEX('Policy Characteristics'!I:I,MATCH($C273,'Policy Characteristics'!$C:$C,0)))</f>
        <v>% change in imports</v>
      </c>
      <c r="P273" s="1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6" t="str">
        <f>IF(ISBLANK(INDEX('Policy Characteristics'!K:K,MATCH($C273,'Policy Characteristics'!$C:$C,0))),"",INDEX('Policy Characteristics'!K:K,MATCH($C273,'Policy Characteristics'!$C:$C,0)))</f>
        <v>electricity-sector-main.html#elec-imports</v>
      </c>
      <c r="R273" s="176"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5"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2673</v>
      </c>
      <c r="G274" s="6"/>
      <c r="H274" s="49">
        <v>534</v>
      </c>
      <c r="I274" s="199" t="s">
        <v>43</v>
      </c>
      <c r="J274" s="177" t="str">
        <f>IF(ISBLANK(INDEX('Policy Characteristics'!D:D,MATCH($C274,'Policy Characteristics'!$C:$C,0))),"",INDEX('Policy Characteristics'!D:D,MATCH($C274,'Policy Characteristics'!$C:$C,0)))</f>
        <v>Electricity Imports and Exports</v>
      </c>
      <c r="K274" s="176" t="str">
        <f>IF(ISBLANK(INDEX('Policy Characteristics'!E:E,MATCH($C274,'Policy Characteristics'!$C:$C,0))),"",INDEX('Policy Characteristics'!E:E,MATCH($C274,'Policy Characteristics'!$C:$C,0)))</f>
        <v>elec change imports</v>
      </c>
      <c r="L274" s="184">
        <f>IF(ISBLANK(INDEX('Policy Characteristics'!F:F,MATCH($C274,'Policy Characteristics'!$C:$C,0))),"",INDEX('Policy Characteristics'!F:F,MATCH($C274,'Policy Characteristics'!$C:$C,0)))</f>
        <v>-0.5</v>
      </c>
      <c r="M274" s="184">
        <f>IF(ISBLANK(INDEX('Policy Characteristics'!G:G,MATCH($C274,'Policy Characteristics'!$C:$C,0))),"",INDEX('Policy Characteristics'!G:G,MATCH($C274,'Policy Characteristics'!$C:$C,0)))</f>
        <v>1</v>
      </c>
      <c r="N274" s="184">
        <f>IF(ISBLANK(INDEX('Policy Characteristics'!H:H,MATCH($C274,'Policy Characteristics'!$C:$C,0))),"",INDEX('Policy Characteristics'!H:H,MATCH($C274,'Policy Characteristics'!$C:$C,0)))</f>
        <v>0.02</v>
      </c>
      <c r="O274" s="176" t="str">
        <f>IF(ISBLANK(INDEX('Policy Characteristics'!I:I,MATCH($C274,'Policy Characteristics'!$C:$C,0))),"",INDEX('Policy Characteristics'!I:I,MATCH($C274,'Policy Characteristics'!$C:$C,0)))</f>
        <v>% change in imports</v>
      </c>
      <c r="P274" s="1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6" t="str">
        <f>IF(ISBLANK(INDEX('Policy Characteristics'!K:K,MATCH($C274,'Policy Characteristics'!$C:$C,0))),"",INDEX('Policy Characteristics'!K:K,MATCH($C274,'Policy Characteristics'!$C:$C,0)))</f>
        <v>electricity-sector-main.html#elec-imports</v>
      </c>
      <c r="R274" s="176"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5"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2671</v>
      </c>
      <c r="G275" s="6"/>
      <c r="H275" s="49">
        <v>535</v>
      </c>
      <c r="I275" s="199" t="s">
        <v>44</v>
      </c>
      <c r="J275" s="177" t="str">
        <f>IF(ISBLANK(INDEX('Policy Characteristics'!D:D,MATCH($C275,'Policy Characteristics'!$C:$C,0))),"",INDEX('Policy Characteristics'!D:D,MATCH($C275,'Policy Characteristics'!$C:$C,0)))</f>
        <v>Electricity Imports and Exports</v>
      </c>
      <c r="K275" s="176" t="str">
        <f>IF(ISBLANK(INDEX('Policy Characteristics'!E:E,MATCH($C275,'Policy Characteristics'!$C:$C,0))),"",INDEX('Policy Characteristics'!E:E,MATCH($C275,'Policy Characteristics'!$C:$C,0)))</f>
        <v>elec change imports</v>
      </c>
      <c r="L275" s="184">
        <f>IF(ISBLANK(INDEX('Policy Characteristics'!F:F,MATCH($C275,'Policy Characteristics'!$C:$C,0))),"",INDEX('Policy Characteristics'!F:F,MATCH($C275,'Policy Characteristics'!$C:$C,0)))</f>
        <v>-0.5</v>
      </c>
      <c r="M275" s="184">
        <f>IF(ISBLANK(INDEX('Policy Characteristics'!G:G,MATCH($C275,'Policy Characteristics'!$C:$C,0))),"",INDEX('Policy Characteristics'!G:G,MATCH($C275,'Policy Characteristics'!$C:$C,0)))</f>
        <v>1</v>
      </c>
      <c r="N275" s="184">
        <f>IF(ISBLANK(INDEX('Policy Characteristics'!H:H,MATCH($C275,'Policy Characteristics'!$C:$C,0))),"",INDEX('Policy Characteristics'!H:H,MATCH($C275,'Policy Characteristics'!$C:$C,0)))</f>
        <v>0.02</v>
      </c>
      <c r="O275" s="176" t="str">
        <f>IF(ISBLANK(INDEX('Policy Characteristics'!I:I,MATCH($C275,'Policy Characteristics'!$C:$C,0))),"",INDEX('Policy Characteristics'!I:I,MATCH($C275,'Policy Characteristics'!$C:$C,0)))</f>
        <v>% change in imports</v>
      </c>
      <c r="P275" s="1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6" t="str">
        <f>IF(ISBLANK(INDEX('Policy Characteristics'!K:K,MATCH($C275,'Policy Characteristics'!$C:$C,0))),"",INDEX('Policy Characteristics'!K:K,MATCH($C275,'Policy Characteristics'!$C:$C,0)))</f>
        <v>electricity-sector-main.html#elec-imports</v>
      </c>
      <c r="R275" s="176"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5"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9" t="s">
        <v>44</v>
      </c>
      <c r="J276" s="177" t="str">
        <f>IF(ISBLANK(INDEX('Policy Characteristics'!D:D,MATCH($C276,'Policy Characteristics'!$C:$C,0))),"",INDEX('Policy Characteristics'!D:D,MATCH($C276,'Policy Characteristics'!$C:$C,0)))</f>
        <v>Electricity Imports and Exports</v>
      </c>
      <c r="K276" s="176" t="str">
        <f>IF(ISBLANK(INDEX('Policy Characteristics'!E:E,MATCH($C276,'Policy Characteristics'!$C:$C,0))),"",INDEX('Policy Characteristics'!E:E,MATCH($C276,'Policy Characteristics'!$C:$C,0)))</f>
        <v>elec change imports</v>
      </c>
      <c r="L276" s="184">
        <f>IF(ISBLANK(INDEX('Policy Characteristics'!F:F,MATCH($C276,'Policy Characteristics'!$C:$C,0))),"",INDEX('Policy Characteristics'!F:F,MATCH($C276,'Policy Characteristics'!$C:$C,0)))</f>
        <v>-0.5</v>
      </c>
      <c r="M276" s="184">
        <f>IF(ISBLANK(INDEX('Policy Characteristics'!G:G,MATCH($C276,'Policy Characteristics'!$C:$C,0))),"",INDEX('Policy Characteristics'!G:G,MATCH($C276,'Policy Characteristics'!$C:$C,0)))</f>
        <v>1</v>
      </c>
      <c r="N276" s="184">
        <f>IF(ISBLANK(INDEX('Policy Characteristics'!H:H,MATCH($C276,'Policy Characteristics'!$C:$C,0))),"",INDEX('Policy Characteristics'!H:H,MATCH($C276,'Policy Characteristics'!$C:$C,0)))</f>
        <v>0.02</v>
      </c>
      <c r="O276" s="176" t="str">
        <f>IF(ISBLANK(INDEX('Policy Characteristics'!I:I,MATCH($C276,'Policy Characteristics'!$C:$C,0))),"",INDEX('Policy Characteristics'!I:I,MATCH($C276,'Policy Characteristics'!$C:$C,0)))</f>
        <v>% change in imports</v>
      </c>
      <c r="P276" s="1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6" t="str">
        <f>IF(ISBLANK(INDEX('Policy Characteristics'!K:K,MATCH($C276,'Policy Characteristics'!$C:$C,0))),"",INDEX('Policy Characteristics'!K:K,MATCH($C276,'Policy Characteristics'!$C:$C,0)))</f>
        <v>electricity-sector-main.html#elec-imports</v>
      </c>
      <c r="R276" s="176"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5"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9" t="s">
        <v>44</v>
      </c>
      <c r="J277" s="177" t="str">
        <f>IF(ISBLANK(INDEX('Policy Characteristics'!D:D,MATCH($C277,'Policy Characteristics'!$C:$C,0))),"",INDEX('Policy Characteristics'!D:D,MATCH($C277,'Policy Characteristics'!$C:$C,0)))</f>
        <v>Electricity Imports and Exports</v>
      </c>
      <c r="K277" s="176" t="str">
        <f>IF(ISBLANK(INDEX('Policy Characteristics'!E:E,MATCH($C277,'Policy Characteristics'!$C:$C,0))),"",INDEX('Policy Characteristics'!E:E,MATCH($C277,'Policy Characteristics'!$C:$C,0)))</f>
        <v>elec change imports</v>
      </c>
      <c r="L277" s="184">
        <f>IF(ISBLANK(INDEX('Policy Characteristics'!F:F,MATCH($C277,'Policy Characteristics'!$C:$C,0))),"",INDEX('Policy Characteristics'!F:F,MATCH($C277,'Policy Characteristics'!$C:$C,0)))</f>
        <v>-0.5</v>
      </c>
      <c r="M277" s="184">
        <f>IF(ISBLANK(INDEX('Policy Characteristics'!G:G,MATCH($C277,'Policy Characteristics'!$C:$C,0))),"",INDEX('Policy Characteristics'!G:G,MATCH($C277,'Policy Characteristics'!$C:$C,0)))</f>
        <v>1</v>
      </c>
      <c r="N277" s="184">
        <f>IF(ISBLANK(INDEX('Policy Characteristics'!H:H,MATCH($C277,'Policy Characteristics'!$C:$C,0))),"",INDEX('Policy Characteristics'!H:H,MATCH($C277,'Policy Characteristics'!$C:$C,0)))</f>
        <v>0.02</v>
      </c>
      <c r="O277" s="176" t="str">
        <f>IF(ISBLANK(INDEX('Policy Characteristics'!I:I,MATCH($C277,'Policy Characteristics'!$C:$C,0))),"",INDEX('Policy Characteristics'!I:I,MATCH($C277,'Policy Characteristics'!$C:$C,0)))</f>
        <v>% change in imports</v>
      </c>
      <c r="P277" s="1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6" t="str">
        <f>IF(ISBLANK(INDEX('Policy Characteristics'!K:K,MATCH($C277,'Policy Characteristics'!$C:$C,0))),"",INDEX('Policy Characteristics'!K:K,MATCH($C277,'Policy Characteristics'!$C:$C,0)))</f>
        <v>electricity-sector-main.html#elec-imports</v>
      </c>
      <c r="R277" s="176"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5"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9" t="s">
        <v>44</v>
      </c>
      <c r="J278" s="177" t="str">
        <f>IF(ISBLANK(INDEX('Policy Characteristics'!D:D,MATCH($C278,'Policy Characteristics'!$C:$C,0))),"",INDEX('Policy Characteristics'!D:D,MATCH($C278,'Policy Characteristics'!$C:$C,0)))</f>
        <v>Electricity Imports and Exports</v>
      </c>
      <c r="K278" s="176" t="str">
        <f>IF(ISBLANK(INDEX('Policy Characteristics'!E:E,MATCH($C278,'Policy Characteristics'!$C:$C,0))),"",INDEX('Policy Characteristics'!E:E,MATCH($C278,'Policy Characteristics'!$C:$C,0)))</f>
        <v>elec change imports</v>
      </c>
      <c r="L278" s="184">
        <f>IF(ISBLANK(INDEX('Policy Characteristics'!F:F,MATCH($C278,'Policy Characteristics'!$C:$C,0))),"",INDEX('Policy Characteristics'!F:F,MATCH($C278,'Policy Characteristics'!$C:$C,0)))</f>
        <v>-0.5</v>
      </c>
      <c r="M278" s="184">
        <f>IF(ISBLANK(INDEX('Policy Characteristics'!G:G,MATCH($C278,'Policy Characteristics'!$C:$C,0))),"",INDEX('Policy Characteristics'!G:G,MATCH($C278,'Policy Characteristics'!$C:$C,0)))</f>
        <v>1</v>
      </c>
      <c r="N278" s="184">
        <f>IF(ISBLANK(INDEX('Policy Characteristics'!H:H,MATCH($C278,'Policy Characteristics'!$C:$C,0))),"",INDEX('Policy Characteristics'!H:H,MATCH($C278,'Policy Characteristics'!$C:$C,0)))</f>
        <v>0.02</v>
      </c>
      <c r="O278" s="176" t="str">
        <f>IF(ISBLANK(INDEX('Policy Characteristics'!I:I,MATCH($C278,'Policy Characteristics'!$C:$C,0))),"",INDEX('Policy Characteristics'!I:I,MATCH($C278,'Policy Characteristics'!$C:$C,0)))</f>
        <v>% change in imports</v>
      </c>
      <c r="P278" s="1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6" t="str">
        <f>IF(ISBLANK(INDEX('Policy Characteristics'!K:K,MATCH($C278,'Policy Characteristics'!$C:$C,0))),"",INDEX('Policy Characteristics'!K:K,MATCH($C278,'Policy Characteristics'!$C:$C,0)))</f>
        <v>electricity-sector-main.html#elec-imports</v>
      </c>
      <c r="R278" s="176"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5"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9" t="s">
        <v>44</v>
      </c>
      <c r="J279" s="177" t="str">
        <f>IF(ISBLANK(INDEX('Policy Characteristics'!D:D,MATCH($C279,'Policy Characteristics'!$C:$C,0))),"",INDEX('Policy Characteristics'!D:D,MATCH($C279,'Policy Characteristics'!$C:$C,0)))</f>
        <v>Electricity Imports and Exports</v>
      </c>
      <c r="K279" s="176" t="str">
        <f>IF(ISBLANK(INDEX('Policy Characteristics'!E:E,MATCH($C279,'Policy Characteristics'!$C:$C,0))),"",INDEX('Policy Characteristics'!E:E,MATCH($C279,'Policy Characteristics'!$C:$C,0)))</f>
        <v>elec change imports</v>
      </c>
      <c r="L279" s="184">
        <f>IF(ISBLANK(INDEX('Policy Characteristics'!F:F,MATCH($C279,'Policy Characteristics'!$C:$C,0))),"",INDEX('Policy Characteristics'!F:F,MATCH($C279,'Policy Characteristics'!$C:$C,0)))</f>
        <v>-0.5</v>
      </c>
      <c r="M279" s="184">
        <f>IF(ISBLANK(INDEX('Policy Characteristics'!G:G,MATCH($C279,'Policy Characteristics'!$C:$C,0))),"",INDEX('Policy Characteristics'!G:G,MATCH($C279,'Policy Characteristics'!$C:$C,0)))</f>
        <v>1</v>
      </c>
      <c r="N279" s="184">
        <f>IF(ISBLANK(INDEX('Policy Characteristics'!H:H,MATCH($C279,'Policy Characteristics'!$C:$C,0))),"",INDEX('Policy Characteristics'!H:H,MATCH($C279,'Policy Characteristics'!$C:$C,0)))</f>
        <v>0.02</v>
      </c>
      <c r="O279" s="176" t="str">
        <f>IF(ISBLANK(INDEX('Policy Characteristics'!I:I,MATCH($C279,'Policy Characteristics'!$C:$C,0))),"",INDEX('Policy Characteristics'!I:I,MATCH($C279,'Policy Characteristics'!$C:$C,0)))</f>
        <v>% change in imports</v>
      </c>
      <c r="P279" s="1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6" t="str">
        <f>IF(ISBLANK(INDEX('Policy Characteristics'!K:K,MATCH($C279,'Policy Characteristics'!$C:$C,0))),"",INDEX('Policy Characteristics'!K:K,MATCH($C279,'Policy Characteristics'!$C:$C,0)))</f>
        <v>electricity-sector-main.html#elec-imports</v>
      </c>
      <c r="R279" s="176"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5"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9" t="s">
        <v>44</v>
      </c>
      <c r="J280" s="177" t="str">
        <f>IF(ISBLANK(INDEX('Policy Characteristics'!D:D,MATCH($C280,'Policy Characteristics'!$C:$C,0))),"",INDEX('Policy Characteristics'!D:D,MATCH($C280,'Policy Characteristics'!$C:$C,0)))</f>
        <v>Electricity Imports and Exports</v>
      </c>
      <c r="K280" s="176" t="str">
        <f>IF(ISBLANK(INDEX('Policy Characteristics'!E:E,MATCH($C280,'Policy Characteristics'!$C:$C,0))),"",INDEX('Policy Characteristics'!E:E,MATCH($C280,'Policy Characteristics'!$C:$C,0)))</f>
        <v>elec change imports</v>
      </c>
      <c r="L280" s="184">
        <f>IF(ISBLANK(INDEX('Policy Characteristics'!F:F,MATCH($C280,'Policy Characteristics'!$C:$C,0))),"",INDEX('Policy Characteristics'!F:F,MATCH($C280,'Policy Characteristics'!$C:$C,0)))</f>
        <v>-0.5</v>
      </c>
      <c r="M280" s="184">
        <f>IF(ISBLANK(INDEX('Policy Characteristics'!G:G,MATCH($C280,'Policy Characteristics'!$C:$C,0))),"",INDEX('Policy Characteristics'!G:G,MATCH($C280,'Policy Characteristics'!$C:$C,0)))</f>
        <v>1</v>
      </c>
      <c r="N280" s="184">
        <f>IF(ISBLANK(INDEX('Policy Characteristics'!H:H,MATCH($C280,'Policy Characteristics'!$C:$C,0))),"",INDEX('Policy Characteristics'!H:H,MATCH($C280,'Policy Characteristics'!$C:$C,0)))</f>
        <v>0.02</v>
      </c>
      <c r="O280" s="176" t="str">
        <f>IF(ISBLANK(INDEX('Policy Characteristics'!I:I,MATCH($C280,'Policy Characteristics'!$C:$C,0))),"",INDEX('Policy Characteristics'!I:I,MATCH($C280,'Policy Characteristics'!$C:$C,0)))</f>
        <v>% change in imports</v>
      </c>
      <c r="P280" s="1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6" t="str">
        <f>IF(ISBLANK(INDEX('Policy Characteristics'!K:K,MATCH($C280,'Policy Characteristics'!$C:$C,0))),"",INDEX('Policy Characteristics'!K:K,MATCH($C280,'Policy Characteristics'!$C:$C,0)))</f>
        <v>electricity-sector-main.html#elec-imports</v>
      </c>
      <c r="R280" s="176"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5" t="str">
        <f>IF(ISBLANK(INDEX('Policy Characteristics'!B:B,MATCH($C281,'Policy Characteristics'!$C:$C,0))),"",INDEX('Policy Characteristics'!B:B,MATCH($C281,'Policy Characteristics'!$C:$C,0)))</f>
        <v>Change Electricity Imports</v>
      </c>
      <c r="C281" s="176" t="str">
        <f t="shared" si="18"/>
        <v>Percent Change in Electricity Imports</v>
      </c>
      <c r="D281" s="6" t="s">
        <v>2359</v>
      </c>
      <c r="E281" s="47"/>
      <c r="F281" s="6" t="s">
        <v>2366</v>
      </c>
      <c r="G281" s="6"/>
      <c r="H281" s="49">
        <v>1754</v>
      </c>
      <c r="I281" s="199" t="s">
        <v>44</v>
      </c>
      <c r="J281" s="177" t="str">
        <f>IF(ISBLANK(INDEX('Policy Characteristics'!D:D,MATCH($C281,'Policy Characteristics'!$C:$C,0))),"",INDEX('Policy Characteristics'!D:D,MATCH($C281,'Policy Characteristics'!$C:$C,0)))</f>
        <v>Electricity Imports and Exports</v>
      </c>
      <c r="K281" s="176" t="str">
        <f>IF(ISBLANK(INDEX('Policy Characteristics'!E:E,MATCH($C281,'Policy Characteristics'!$C:$C,0))),"",INDEX('Policy Characteristics'!E:E,MATCH($C281,'Policy Characteristics'!$C:$C,0)))</f>
        <v>elec change imports</v>
      </c>
      <c r="L281" s="184">
        <f>IF(ISBLANK(INDEX('Policy Characteristics'!F:F,MATCH($C281,'Policy Characteristics'!$C:$C,0))),"",INDEX('Policy Characteristics'!F:F,MATCH($C281,'Policy Characteristics'!$C:$C,0)))</f>
        <v>-0.5</v>
      </c>
      <c r="M281" s="184">
        <f>IF(ISBLANK(INDEX('Policy Characteristics'!G:G,MATCH($C281,'Policy Characteristics'!$C:$C,0))),"",INDEX('Policy Characteristics'!G:G,MATCH($C281,'Policy Characteristics'!$C:$C,0)))</f>
        <v>1</v>
      </c>
      <c r="N281" s="184">
        <f>IF(ISBLANK(INDEX('Policy Characteristics'!H:H,MATCH($C281,'Policy Characteristics'!$C:$C,0))),"",INDEX('Policy Characteristics'!H:H,MATCH($C281,'Policy Characteristics'!$C:$C,0)))</f>
        <v>0.02</v>
      </c>
      <c r="O281" s="176" t="str">
        <f>IF(ISBLANK(INDEX('Policy Characteristics'!I:I,MATCH($C281,'Policy Characteristics'!$C:$C,0))),"",INDEX('Policy Characteristics'!I:I,MATCH($C281,'Policy Characteristics'!$C:$C,0)))</f>
        <v>% change in imports</v>
      </c>
      <c r="P281" s="1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6" t="str">
        <f>IF(ISBLANK(INDEX('Policy Characteristics'!K:K,MATCH($C281,'Policy Characteristics'!$C:$C,0))),"",INDEX('Policy Characteristics'!K:K,MATCH($C281,'Policy Characteristics'!$C:$C,0)))</f>
        <v>electricity-sector-main.html#elec-imports</v>
      </c>
      <c r="R281" s="176"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5" t="str">
        <f>IF(ISBLANK(INDEX('Policy Characteristics'!B:B,MATCH($C282,'Policy Characteristics'!$C:$C,0))),"",INDEX('Policy Characteristics'!B:B,MATCH($C282,'Policy Characteristics'!$C:$C,0)))</f>
        <v>Change Electricity Imports</v>
      </c>
      <c r="C282" s="176" t="str">
        <f t="shared" si="18"/>
        <v>Percent Change in Electricity Imports</v>
      </c>
      <c r="D282" s="6" t="s">
        <v>2362</v>
      </c>
      <c r="E282" s="47"/>
      <c r="F282" s="6" t="s">
        <v>2367</v>
      </c>
      <c r="G282" s="6"/>
      <c r="H282" s="49">
        <v>1755</v>
      </c>
      <c r="I282" s="199" t="s">
        <v>44</v>
      </c>
      <c r="J282" s="177" t="str">
        <f>IF(ISBLANK(INDEX('Policy Characteristics'!D:D,MATCH($C282,'Policy Characteristics'!$C:$C,0))),"",INDEX('Policy Characteristics'!D:D,MATCH($C282,'Policy Characteristics'!$C:$C,0)))</f>
        <v>Electricity Imports and Exports</v>
      </c>
      <c r="K282" s="176" t="str">
        <f>IF(ISBLANK(INDEX('Policy Characteristics'!E:E,MATCH($C282,'Policy Characteristics'!$C:$C,0))),"",INDEX('Policy Characteristics'!E:E,MATCH($C282,'Policy Characteristics'!$C:$C,0)))</f>
        <v>elec change imports</v>
      </c>
      <c r="L282" s="184">
        <f>IF(ISBLANK(INDEX('Policy Characteristics'!F:F,MATCH($C282,'Policy Characteristics'!$C:$C,0))),"",INDEX('Policy Characteristics'!F:F,MATCH($C282,'Policy Characteristics'!$C:$C,0)))</f>
        <v>-0.5</v>
      </c>
      <c r="M282" s="184">
        <f>IF(ISBLANK(INDEX('Policy Characteristics'!G:G,MATCH($C282,'Policy Characteristics'!$C:$C,0))),"",INDEX('Policy Characteristics'!G:G,MATCH($C282,'Policy Characteristics'!$C:$C,0)))</f>
        <v>1</v>
      </c>
      <c r="N282" s="184">
        <f>IF(ISBLANK(INDEX('Policy Characteristics'!H:H,MATCH($C282,'Policy Characteristics'!$C:$C,0))),"",INDEX('Policy Characteristics'!H:H,MATCH($C282,'Policy Characteristics'!$C:$C,0)))</f>
        <v>0.02</v>
      </c>
      <c r="O282" s="176" t="str">
        <f>IF(ISBLANK(INDEX('Policy Characteristics'!I:I,MATCH($C282,'Policy Characteristics'!$C:$C,0))),"",INDEX('Policy Characteristics'!I:I,MATCH($C282,'Policy Characteristics'!$C:$C,0)))</f>
        <v>% change in imports</v>
      </c>
      <c r="P282" s="1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6" t="str">
        <f>IF(ISBLANK(INDEX('Policy Characteristics'!K:K,MATCH($C282,'Policy Characteristics'!$C:$C,0))),"",INDEX('Policy Characteristics'!K:K,MATCH($C282,'Policy Characteristics'!$C:$C,0)))</f>
        <v>electricity-sector-main.html#elec-imports</v>
      </c>
      <c r="R282" s="176"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5" t="str">
        <f>IF(ISBLANK(INDEX('Policy Characteristics'!B:B,MATCH($C283,'Policy Characteristics'!$C:$C,0))),"",INDEX('Policy Characteristics'!B:B,MATCH($C283,'Policy Characteristics'!$C:$C,0)))</f>
        <v>Change Electricity Imports</v>
      </c>
      <c r="C283" s="176" t="str">
        <f t="shared" si="18"/>
        <v>Percent Change in Electricity Imports</v>
      </c>
      <c r="D283" s="6" t="s">
        <v>2363</v>
      </c>
      <c r="E283" s="47"/>
      <c r="F283" s="6" t="s">
        <v>2368</v>
      </c>
      <c r="G283" s="6"/>
      <c r="H283" s="49">
        <v>1756</v>
      </c>
      <c r="I283" s="199" t="s">
        <v>44</v>
      </c>
      <c r="J283" s="177" t="str">
        <f>IF(ISBLANK(INDEX('Policy Characteristics'!D:D,MATCH($C283,'Policy Characteristics'!$C:$C,0))),"",INDEX('Policy Characteristics'!D:D,MATCH($C283,'Policy Characteristics'!$C:$C,0)))</f>
        <v>Electricity Imports and Exports</v>
      </c>
      <c r="K283" s="176" t="str">
        <f>IF(ISBLANK(INDEX('Policy Characteristics'!E:E,MATCH($C283,'Policy Characteristics'!$C:$C,0))),"",INDEX('Policy Characteristics'!E:E,MATCH($C283,'Policy Characteristics'!$C:$C,0)))</f>
        <v>elec change imports</v>
      </c>
      <c r="L283" s="184">
        <f>IF(ISBLANK(INDEX('Policy Characteristics'!F:F,MATCH($C283,'Policy Characteristics'!$C:$C,0))),"",INDEX('Policy Characteristics'!F:F,MATCH($C283,'Policy Characteristics'!$C:$C,0)))</f>
        <v>-0.5</v>
      </c>
      <c r="M283" s="184">
        <f>IF(ISBLANK(INDEX('Policy Characteristics'!G:G,MATCH($C283,'Policy Characteristics'!$C:$C,0))),"",INDEX('Policy Characteristics'!G:G,MATCH($C283,'Policy Characteristics'!$C:$C,0)))</f>
        <v>1</v>
      </c>
      <c r="N283" s="184">
        <f>IF(ISBLANK(INDEX('Policy Characteristics'!H:H,MATCH($C283,'Policy Characteristics'!$C:$C,0))),"",INDEX('Policy Characteristics'!H:H,MATCH($C283,'Policy Characteristics'!$C:$C,0)))</f>
        <v>0.02</v>
      </c>
      <c r="O283" s="176" t="str">
        <f>IF(ISBLANK(INDEX('Policy Characteristics'!I:I,MATCH($C283,'Policy Characteristics'!$C:$C,0))),"",INDEX('Policy Characteristics'!I:I,MATCH($C283,'Policy Characteristics'!$C:$C,0)))</f>
        <v>% change in imports</v>
      </c>
      <c r="P283" s="1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6" t="str">
        <f>IF(ISBLANK(INDEX('Policy Characteristics'!K:K,MATCH($C283,'Policy Characteristics'!$C:$C,0))),"",INDEX('Policy Characteristics'!K:K,MATCH($C283,'Policy Characteristics'!$C:$C,0)))</f>
        <v>electricity-sector-main.html#elec-imports</v>
      </c>
      <c r="R283" s="176"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5" t="str">
        <f>IF(ISBLANK(INDEX('Policy Characteristics'!B:B,MATCH($C284,'Policy Characteristics'!$C:$C,0))),"",INDEX('Policy Characteristics'!B:B,MATCH($C284,'Policy Characteristics'!$C:$C,0)))</f>
        <v>Change Electricity Imports</v>
      </c>
      <c r="C284" s="176" t="str">
        <f t="shared" si="18"/>
        <v>Percent Change in Electricity Imports</v>
      </c>
      <c r="D284" s="6" t="s">
        <v>2364</v>
      </c>
      <c r="E284" s="47"/>
      <c r="F284" s="6" t="s">
        <v>2369</v>
      </c>
      <c r="G284" s="6"/>
      <c r="H284" s="49">
        <v>1757</v>
      </c>
      <c r="I284" s="199" t="s">
        <v>44</v>
      </c>
      <c r="J284" s="177" t="str">
        <f>IF(ISBLANK(INDEX('Policy Characteristics'!D:D,MATCH($C284,'Policy Characteristics'!$C:$C,0))),"",INDEX('Policy Characteristics'!D:D,MATCH($C284,'Policy Characteristics'!$C:$C,0)))</f>
        <v>Electricity Imports and Exports</v>
      </c>
      <c r="K284" s="176" t="str">
        <f>IF(ISBLANK(INDEX('Policy Characteristics'!E:E,MATCH($C284,'Policy Characteristics'!$C:$C,0))),"",INDEX('Policy Characteristics'!E:E,MATCH($C284,'Policy Characteristics'!$C:$C,0)))</f>
        <v>elec change imports</v>
      </c>
      <c r="L284" s="184">
        <f>IF(ISBLANK(INDEX('Policy Characteristics'!F:F,MATCH($C284,'Policy Characteristics'!$C:$C,0))),"",INDEX('Policy Characteristics'!F:F,MATCH($C284,'Policy Characteristics'!$C:$C,0)))</f>
        <v>-0.5</v>
      </c>
      <c r="M284" s="184">
        <f>IF(ISBLANK(INDEX('Policy Characteristics'!G:G,MATCH($C284,'Policy Characteristics'!$C:$C,0))),"",INDEX('Policy Characteristics'!G:G,MATCH($C284,'Policy Characteristics'!$C:$C,0)))</f>
        <v>1</v>
      </c>
      <c r="N284" s="184">
        <f>IF(ISBLANK(INDEX('Policy Characteristics'!H:H,MATCH($C284,'Policy Characteristics'!$C:$C,0))),"",INDEX('Policy Characteristics'!H:H,MATCH($C284,'Policy Characteristics'!$C:$C,0)))</f>
        <v>0.02</v>
      </c>
      <c r="O284" s="176" t="str">
        <f>IF(ISBLANK(INDEX('Policy Characteristics'!I:I,MATCH($C284,'Policy Characteristics'!$C:$C,0))),"",INDEX('Policy Characteristics'!I:I,MATCH($C284,'Policy Characteristics'!$C:$C,0)))</f>
        <v>% change in imports</v>
      </c>
      <c r="P284" s="1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6" t="str">
        <f>IF(ISBLANK(INDEX('Policy Characteristics'!K:K,MATCH($C284,'Policy Characteristics'!$C:$C,0))),"",INDEX('Policy Characteristics'!K:K,MATCH($C284,'Policy Characteristics'!$C:$C,0)))</f>
        <v>electricity-sector-main.html#elec-imports</v>
      </c>
      <c r="R284" s="176"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5" t="str">
        <f>IF(ISBLANK(INDEX('Policy Characteristics'!B:B,MATCH($C285,'Policy Characteristics'!$C:$C,0))),"",INDEX('Policy Characteristics'!B:B,MATCH($C285,'Policy Characteristics'!$C:$C,0)))</f>
        <v>Change Electricity Imports</v>
      </c>
      <c r="C285" s="176" t="str">
        <f t="shared" si="18"/>
        <v>Percent Change in Electricity Imports</v>
      </c>
      <c r="D285" s="6" t="s">
        <v>2365</v>
      </c>
      <c r="E285" s="47"/>
      <c r="F285" s="6" t="s">
        <v>2370</v>
      </c>
      <c r="G285" s="6"/>
      <c r="H285" s="49">
        <v>1758</v>
      </c>
      <c r="I285" s="199" t="s">
        <v>44</v>
      </c>
      <c r="J285" s="177" t="str">
        <f>IF(ISBLANK(INDEX('Policy Characteristics'!D:D,MATCH($C285,'Policy Characteristics'!$C:$C,0))),"",INDEX('Policy Characteristics'!D:D,MATCH($C285,'Policy Characteristics'!$C:$C,0)))</f>
        <v>Electricity Imports and Exports</v>
      </c>
      <c r="K285" s="176" t="str">
        <f>IF(ISBLANK(INDEX('Policy Characteristics'!E:E,MATCH($C285,'Policy Characteristics'!$C:$C,0))),"",INDEX('Policy Characteristics'!E:E,MATCH($C285,'Policy Characteristics'!$C:$C,0)))</f>
        <v>elec change imports</v>
      </c>
      <c r="L285" s="184">
        <f>IF(ISBLANK(INDEX('Policy Characteristics'!F:F,MATCH($C285,'Policy Characteristics'!$C:$C,0))),"",INDEX('Policy Characteristics'!F:F,MATCH($C285,'Policy Characteristics'!$C:$C,0)))</f>
        <v>-0.5</v>
      </c>
      <c r="M285" s="184">
        <f>IF(ISBLANK(INDEX('Policy Characteristics'!G:G,MATCH($C285,'Policy Characteristics'!$C:$C,0))),"",INDEX('Policy Characteristics'!G:G,MATCH($C285,'Policy Characteristics'!$C:$C,0)))</f>
        <v>1</v>
      </c>
      <c r="N285" s="184">
        <f>IF(ISBLANK(INDEX('Policy Characteristics'!H:H,MATCH($C285,'Policy Characteristics'!$C:$C,0))),"",INDEX('Policy Characteristics'!H:H,MATCH($C285,'Policy Characteristics'!$C:$C,0)))</f>
        <v>0.02</v>
      </c>
      <c r="O285" s="176" t="str">
        <f>IF(ISBLANK(INDEX('Policy Characteristics'!I:I,MATCH($C285,'Policy Characteristics'!$C:$C,0))),"",INDEX('Policy Characteristics'!I:I,MATCH($C285,'Policy Characteristics'!$C:$C,0)))</f>
        <v>% change in imports</v>
      </c>
      <c r="P285" s="1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6" t="str">
        <f>IF(ISBLANK(INDEX('Policy Characteristics'!K:K,MATCH($C285,'Policy Characteristics'!$C:$C,0))),"",INDEX('Policy Characteristics'!K:K,MATCH($C285,'Policy Characteristics'!$C:$C,0)))</f>
        <v>electricity-sector-main.html#elec-imports</v>
      </c>
      <c r="R285" s="176"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5" t="str">
        <f>IF(ISBLANK(INDEX('Policy Characteristics'!B:B,MATCH($C286,'Policy Characteristics'!$C:$C,0))),"",INDEX('Policy Characteristics'!B:B,MATCH($C286,'Policy Characteristics'!$C:$C,0)))</f>
        <v>Change Electricity Imports</v>
      </c>
      <c r="C286" s="176" t="str">
        <f t="shared" si="18"/>
        <v>Percent Change in Electricity Imports</v>
      </c>
      <c r="D286" s="6" t="s">
        <v>2453</v>
      </c>
      <c r="E286" s="47"/>
      <c r="F286" s="6" t="s">
        <v>2451</v>
      </c>
      <c r="G286" s="6"/>
      <c r="H286" s="49">
        <v>1759</v>
      </c>
      <c r="I286" s="199" t="s">
        <v>44</v>
      </c>
      <c r="J286" s="177" t="str">
        <f>IF(ISBLANK(INDEX('Policy Characteristics'!D:D,MATCH($C286,'Policy Characteristics'!$C:$C,0))),"",INDEX('Policy Characteristics'!D:D,MATCH($C286,'Policy Characteristics'!$C:$C,0)))</f>
        <v>Electricity Imports and Exports</v>
      </c>
      <c r="K286" s="176" t="str">
        <f>IF(ISBLANK(INDEX('Policy Characteristics'!E:E,MATCH($C286,'Policy Characteristics'!$C:$C,0))),"",INDEX('Policy Characteristics'!E:E,MATCH($C286,'Policy Characteristics'!$C:$C,0)))</f>
        <v>elec change imports</v>
      </c>
      <c r="L286" s="184">
        <f>IF(ISBLANK(INDEX('Policy Characteristics'!F:F,MATCH($C286,'Policy Characteristics'!$C:$C,0))),"",INDEX('Policy Characteristics'!F:F,MATCH($C286,'Policy Characteristics'!$C:$C,0)))</f>
        <v>-0.5</v>
      </c>
      <c r="M286" s="184">
        <f>IF(ISBLANK(INDEX('Policy Characteristics'!G:G,MATCH($C286,'Policy Characteristics'!$C:$C,0))),"",INDEX('Policy Characteristics'!G:G,MATCH($C286,'Policy Characteristics'!$C:$C,0)))</f>
        <v>1</v>
      </c>
      <c r="N286" s="184">
        <f>IF(ISBLANK(INDEX('Policy Characteristics'!H:H,MATCH($C286,'Policy Characteristics'!$C:$C,0))),"",INDEX('Policy Characteristics'!H:H,MATCH($C286,'Policy Characteristics'!$C:$C,0)))</f>
        <v>0.02</v>
      </c>
      <c r="O286" s="176" t="str">
        <f>IF(ISBLANK(INDEX('Policy Characteristics'!I:I,MATCH($C286,'Policy Characteristics'!$C:$C,0))),"",INDEX('Policy Characteristics'!I:I,MATCH($C286,'Policy Characteristics'!$C:$C,0)))</f>
        <v>% change in imports</v>
      </c>
      <c r="P286" s="176"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6" t="str">
        <f>IF(ISBLANK(INDEX('Policy Characteristics'!K:K,MATCH($C286,'Policy Characteristics'!$C:$C,0))),"",INDEX('Policy Characteristics'!K:K,MATCH($C286,'Policy Characteristics'!$C:$C,0)))</f>
        <v>electricity-sector-main.html#elec-imports</v>
      </c>
      <c r="R286" s="176"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5" t="str">
        <f>IF(ISBLANK(INDEX('Policy Characteristics'!B:B,MATCH($C287,'Policy Characteristics'!$C:$C,0))),"",INDEX('Policy Characteristics'!B:B,MATCH($C287,'Policy Characteristics'!$C:$C,0)))</f>
        <v>Change Electricity Imports</v>
      </c>
      <c r="C287" s="176" t="str">
        <f t="shared" si="18"/>
        <v>Percent Change in Electricity Imports</v>
      </c>
      <c r="D287" s="6" t="s">
        <v>2454</v>
      </c>
      <c r="E287" s="47"/>
      <c r="F287" s="6" t="s">
        <v>2452</v>
      </c>
      <c r="G287" s="6"/>
      <c r="H287" s="49">
        <v>2237</v>
      </c>
      <c r="I287" s="199" t="s">
        <v>44</v>
      </c>
      <c r="J287" s="177" t="str">
        <f>IF(ISBLANK(INDEX('Policy Characteristics'!D:D,MATCH($C287,'Policy Characteristics'!$C:$C,0))),"",INDEX('Policy Characteristics'!D:D,MATCH($C287,'Policy Characteristics'!$C:$C,0)))</f>
        <v>Electricity Imports and Exports</v>
      </c>
      <c r="K287" s="176" t="str">
        <f>IF(ISBLANK(INDEX('Policy Characteristics'!E:E,MATCH($C287,'Policy Characteristics'!$C:$C,0))),"",INDEX('Policy Characteristics'!E:E,MATCH($C287,'Policy Characteristics'!$C:$C,0)))</f>
        <v>elec change imports</v>
      </c>
      <c r="L287" s="184">
        <f>IF(ISBLANK(INDEX('Policy Characteristics'!F:F,MATCH($C287,'Policy Characteristics'!$C:$C,0))),"",INDEX('Policy Characteristics'!F:F,MATCH($C287,'Policy Characteristics'!$C:$C,0)))</f>
        <v>-0.5</v>
      </c>
      <c r="M287" s="184">
        <f>IF(ISBLANK(INDEX('Policy Characteristics'!G:G,MATCH($C287,'Policy Characteristics'!$C:$C,0))),"",INDEX('Policy Characteristics'!G:G,MATCH($C287,'Policy Characteristics'!$C:$C,0)))</f>
        <v>1</v>
      </c>
      <c r="N287" s="184">
        <f>IF(ISBLANK(INDEX('Policy Characteristics'!H:H,MATCH($C287,'Policy Characteristics'!$C:$C,0))),"",INDEX('Policy Characteristics'!H:H,MATCH($C287,'Policy Characteristics'!$C:$C,0)))</f>
        <v>0.02</v>
      </c>
      <c r="O287" s="176" t="str">
        <f>IF(ISBLANK(INDEX('Policy Characteristics'!I:I,MATCH($C287,'Policy Characteristics'!$C:$C,0))),"",INDEX('Policy Characteristics'!I:I,MATCH($C287,'Policy Characteristics'!$C:$C,0)))</f>
        <v>% change in imports</v>
      </c>
      <c r="P287" s="176"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6" t="str">
        <f>IF(ISBLANK(INDEX('Policy Characteristics'!K:K,MATCH($C287,'Policy Characteristics'!$C:$C,0))),"",INDEX('Policy Characteristics'!K:K,MATCH($C287,'Policy Characteristics'!$C:$C,0)))</f>
        <v>electricity-sector-main.html#elec-imports</v>
      </c>
      <c r="R287" s="176" t="str">
        <f>IF(ISBLANK(INDEX('Policy Characteristics'!L:L,MATCH($C287,'Policy Characteristics'!$C:$C,0))),"",INDEX('Policy Characteristics'!L:L,MATCH($C287,'Policy Characteristics'!$C:$C,0)))</f>
        <v>electricity-imports-exports.html</v>
      </c>
    </row>
    <row r="288" spans="1:18" x14ac:dyDescent="0.25">
      <c r="A288" s="176" t="str">
        <f>IF(ISBLANK(INDEX('Policy Characteristics'!A:A,MATCH($C288,'Policy Characteristics'!$C:$C,0))),"",INDEX('Policy Characteristics'!A:A,MATCH($C288,'Policy Characteristics'!$C:$C,0)))</f>
        <v>Electricity Supply</v>
      </c>
      <c r="B288" s="185" t="str">
        <f>IF(ISBLANK(INDEX('Policy Characteristics'!B:B,MATCH($C288,'Policy Characteristics'!$C:$C,0))),"",INDEX('Policy Characteristics'!B:B,MATCH($C288,'Policy Characteristics'!$C:$C,0)))</f>
        <v>Non BAU Guaranteed Dispatch</v>
      </c>
      <c r="C288" t="s">
        <v>302</v>
      </c>
      <c r="D288" s="47"/>
      <c r="E288" s="47"/>
      <c r="F288" s="47"/>
      <c r="G288" s="47"/>
      <c r="H288" s="44">
        <v>619</v>
      </c>
      <c r="I288" s="199" t="s">
        <v>44</v>
      </c>
      <c r="J288" s="177" t="str">
        <f>IF(ISBLANK(INDEX('Policy Characteristics'!D:D,MATCH($C288,'Policy Characteristics'!$C:$C,0))),"",INDEX('Policy Characteristics'!D:D,MATCH($C288,'Policy Characteristics'!$C:$C,0)))</f>
        <v>Non BAU Guaranteed Dispatch</v>
      </c>
      <c r="K288" s="176" t="str">
        <f>IF(ISBLANK(INDEX('Policy Characteristics'!E:E,MATCH($C288,'Policy Characteristics'!$C:$C,0))),"",INDEX('Policy Characteristics'!E:E,MATCH($C288,'Policy Characteristics'!$C:$C,0)))</f>
        <v>elec non BAU guaranteed dispatch</v>
      </c>
      <c r="L288" s="184">
        <f>IF(ISBLANK(INDEX('Policy Characteristics'!F:F,MATCH($C288,'Policy Characteristics'!$C:$C,0))),"",INDEX('Policy Characteristics'!F:F,MATCH($C288,'Policy Characteristics'!$C:$C,0)))</f>
        <v>0</v>
      </c>
      <c r="M288" s="184">
        <f>IF(ISBLANK(INDEX('Policy Characteristics'!G:G,MATCH($C288,'Policy Characteristics'!$C:$C,0))),"",INDEX('Policy Characteristics'!G:G,MATCH($C288,'Policy Characteristics'!$C:$C,0)))</f>
        <v>1</v>
      </c>
      <c r="N288" s="184">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9" x14ac:dyDescent="0.25">
      <c r="A289" s="176" t="str">
        <f>IF(ISBLANK(INDEX('Policy Characteristics'!A:A,MATCH($C289,'Policy Characteristics'!$C:$C,0))),"",INDEX('Policy Characteristics'!A:A,MATCH($C289,'Policy Characteristics'!$C:$C,0)))</f>
        <v>Electricity Supply</v>
      </c>
      <c r="B289" s="185" t="str">
        <f>IF(ISBLANK(INDEX('Policy Characteristics'!B:B,MATCH($C289,'Policy Characteristics'!$C:$C,0))),"",INDEX('Policy Characteristics'!B:B,MATCH($C289,'Policy Characteristics'!$C:$C,0)))</f>
        <v>Decrease Cost of Capital</v>
      </c>
      <c r="C289" s="1" t="s">
        <v>2354</v>
      </c>
      <c r="D289" s="47" t="s">
        <v>447</v>
      </c>
      <c r="E289" s="47"/>
      <c r="F289" s="47" t="s">
        <v>446</v>
      </c>
      <c r="G289" s="6"/>
      <c r="H289" s="44">
        <v>1730</v>
      </c>
      <c r="I289" s="200" t="s">
        <v>44</v>
      </c>
      <c r="J289" s="177" t="str">
        <f>IF(ISBLANK(INDEX('Policy Characteristics'!D:D,MATCH($C289,'Policy Characteristics'!$C:$C,0))),"",INDEX('Policy Characteristics'!D:D,MATCH($C289,'Policy Characteristics'!$C:$C,0)))</f>
        <v>Decrease Electricity Sector Cost of Capital</v>
      </c>
      <c r="K289" s="176" t="str">
        <f>IF(ISBLANK(INDEX('Policy Characteristics'!E:E,MATCH($C289,'Policy Characteristics'!$C:$C,0))),"",INDEX('Policy Characteristics'!E:E,MATCH($C289,'Policy Characteristics'!$C:$C,0)))</f>
        <v>elec power plant cost of capital</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100</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 decrease</v>
      </c>
      <c r="P289" s="1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c r="S289" s="189"/>
    </row>
    <row r="290" spans="1:19" x14ac:dyDescent="0.25">
      <c r="A290" s="176" t="str">
        <f>IF(ISBLANK(INDEX('Policy Characteristics'!A:A,MATCH($C290,'Policy Characteristics'!$C:$C,0))),"",INDEX('Policy Characteristics'!A:A,MATCH($C290,'Policy Characteristics'!$C:$C,0)))</f>
        <v>Electricity Supply</v>
      </c>
      <c r="B290" s="185"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2360</v>
      </c>
      <c r="E290" s="47"/>
      <c r="F290" s="6" t="s">
        <v>2669</v>
      </c>
      <c r="G290" s="6"/>
      <c r="H290" s="44">
        <v>1731</v>
      </c>
      <c r="I290" s="200" t="s">
        <v>44</v>
      </c>
      <c r="J290" s="177" t="str">
        <f>IF(ISBLANK(INDEX('Policy Characteristics'!D:D,MATCH($C290,'Policy Characteristics'!$C:$C,0))),"",INDEX('Policy Characteristics'!D:D,MATCH($C290,'Policy Characteristics'!$C:$C,0)))</f>
        <v>Decrease Electricity Sector Cost of Capital</v>
      </c>
      <c r="K290" s="176" t="str">
        <f>IF(ISBLANK(INDEX('Policy Characteristics'!E:E,MATCH($C290,'Policy Characteristics'!$C:$C,0))),"",INDEX('Policy Characteristics'!E:E,MATCH($C290,'Policy Characteristics'!$C:$C,0)))</f>
        <v>elec power plant cost of capital</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100</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 decrease</v>
      </c>
      <c r="P290" s="1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c r="S290" s="189"/>
    </row>
    <row r="291" spans="1:19" x14ac:dyDescent="0.25">
      <c r="A291" s="176" t="str">
        <f>IF(ISBLANK(INDEX('Policy Characteristics'!A:A,MATCH($C291,'Policy Characteristics'!$C:$C,0))),"",INDEX('Policy Characteristics'!A:A,MATCH($C291,'Policy Characteristics'!$C:$C,0)))</f>
        <v>Electricity Supply</v>
      </c>
      <c r="B291" s="185"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2361</v>
      </c>
      <c r="E291" s="47"/>
      <c r="F291" s="6" t="s">
        <v>2295</v>
      </c>
      <c r="G291" s="6"/>
      <c r="H291" s="44">
        <v>1803</v>
      </c>
      <c r="I291" s="200" t="s">
        <v>44</v>
      </c>
      <c r="J291" s="177" t="str">
        <f>IF(ISBLANK(INDEX('Policy Characteristics'!D:D,MATCH($C291,'Policy Characteristics'!$C:$C,0))),"",INDEX('Policy Characteristics'!D:D,MATCH($C291,'Policy Characteristics'!$C:$C,0)))</f>
        <v>Decrease Electricity Sector Cost of Capital</v>
      </c>
      <c r="K291" s="176" t="str">
        <f>IF(ISBLANK(INDEX('Policy Characteristics'!E:E,MATCH($C291,'Policy Characteristics'!$C:$C,0))),"",INDEX('Policy Characteristics'!E:E,MATCH($C291,'Policy Characteristics'!$C:$C,0)))</f>
        <v>elec power plant cost of capital</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 decrease</v>
      </c>
      <c r="P291" s="1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c r="S291" s="189"/>
    </row>
    <row r="292" spans="1:19" x14ac:dyDescent="0.25">
      <c r="A292" s="176" t="str">
        <f>IF(ISBLANK(INDEX('Policy Characteristics'!A:A,MATCH($C292,'Policy Characteristics'!$C:$C,0))),"",INDEX('Policy Characteristics'!A:A,MATCH($C292,'Policy Characteristics'!$C:$C,0)))</f>
        <v>Electricity Supply</v>
      </c>
      <c r="B292" s="185"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2371</v>
      </c>
      <c r="G292" s="6"/>
      <c r="H292" s="44">
        <v>1732</v>
      </c>
      <c r="I292" s="200" t="s">
        <v>44</v>
      </c>
      <c r="J292" s="177" t="str">
        <f>IF(ISBLANK(INDEX('Policy Characteristics'!D:D,MATCH($C292,'Policy Characteristics'!$C:$C,0))),"",INDEX('Policy Characteristics'!D:D,MATCH($C292,'Policy Characteristics'!$C:$C,0)))</f>
        <v>Decrease Electricity Sector Cost of Capital</v>
      </c>
      <c r="K292" s="176" t="str">
        <f>IF(ISBLANK(INDEX('Policy Characteristics'!E:E,MATCH($C292,'Policy Characteristics'!$C:$C,0))),"",INDEX('Policy Characteristics'!E:E,MATCH($C292,'Policy Characteristics'!$C:$C,0)))</f>
        <v>elec power plant cost of capital</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100</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 decrease</v>
      </c>
      <c r="P292" s="1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c r="S292" s="189"/>
    </row>
    <row r="293" spans="1:19" x14ac:dyDescent="0.25">
      <c r="A293" s="176" t="str">
        <f>IF(ISBLANK(INDEX('Policy Characteristics'!A:A,MATCH($C293,'Policy Characteristics'!$C:$C,0))),"",INDEX('Policy Characteristics'!A:A,MATCH($C293,'Policy Characteristics'!$C:$C,0)))</f>
        <v>Electricity Supply</v>
      </c>
      <c r="B293" s="185"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200" t="s">
        <v>43</v>
      </c>
      <c r="J293" s="177" t="str">
        <f>IF(ISBLANK(INDEX('Policy Characteristics'!D:D,MATCH($C293,'Policy Characteristics'!$C:$C,0))),"",INDEX('Policy Characteristics'!D:D,MATCH($C293,'Policy Characteristics'!$C:$C,0)))</f>
        <v>Decrease Electricity Sector Cost of Capital</v>
      </c>
      <c r="K293" s="176" t="str">
        <f>IF(ISBLANK(INDEX('Policy Characteristics'!E:E,MATCH($C293,'Policy Characteristics'!$C:$C,0))),"",INDEX('Policy Characteristics'!E:E,MATCH($C293,'Policy Characteristics'!$C:$C,0)))</f>
        <v>elec power plant cost of capital</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100</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 decrease</v>
      </c>
      <c r="P293" s="1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c r="S293" s="189"/>
    </row>
    <row r="294" spans="1:19" x14ac:dyDescent="0.25">
      <c r="A294" s="176" t="str">
        <f>IF(ISBLANK(INDEX('Policy Characteristics'!A:A,MATCH($C294,'Policy Characteristics'!$C:$C,0))),"",INDEX('Policy Characteristics'!A:A,MATCH($C294,'Policy Characteristics'!$C:$C,0)))</f>
        <v>Electricity Supply</v>
      </c>
      <c r="B294" s="185"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200" t="s">
        <v>43</v>
      </c>
      <c r="J294" s="177" t="str">
        <f>IF(ISBLANK(INDEX('Policy Characteristics'!D:D,MATCH($C294,'Policy Characteristics'!$C:$C,0))),"",INDEX('Policy Characteristics'!D:D,MATCH($C294,'Policy Characteristics'!$C:$C,0)))</f>
        <v>Decrease Electricity Sector Cost of Capital</v>
      </c>
      <c r="K294" s="176" t="str">
        <f>IF(ISBLANK(INDEX('Policy Characteristics'!E:E,MATCH($C294,'Policy Characteristics'!$C:$C,0))),"",INDEX('Policy Characteristics'!E:E,MATCH($C294,'Policy Characteristics'!$C:$C,0)))</f>
        <v>elec power plant cost of capital</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100</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 decrease</v>
      </c>
      <c r="P294" s="1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c r="S294" s="189"/>
    </row>
    <row r="295" spans="1:19" x14ac:dyDescent="0.25">
      <c r="A295" s="176" t="str">
        <f>IF(ISBLANK(INDEX('Policy Characteristics'!A:A,MATCH($C295,'Policy Characteristics'!$C:$C,0))),"",INDEX('Policy Characteristics'!A:A,MATCH($C295,'Policy Characteristics'!$C:$C,0)))</f>
        <v>Electricity Supply</v>
      </c>
      <c r="B295" s="185"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200" t="s">
        <v>43</v>
      </c>
      <c r="J295" s="177" t="str">
        <f>IF(ISBLANK(INDEX('Policy Characteristics'!D:D,MATCH($C295,'Policy Characteristics'!$C:$C,0))),"",INDEX('Policy Characteristics'!D:D,MATCH($C295,'Policy Characteristics'!$C:$C,0)))</f>
        <v>Decrease Electricity Sector Cost of Capital</v>
      </c>
      <c r="K295" s="176" t="str">
        <f>IF(ISBLANK(INDEX('Policy Characteristics'!E:E,MATCH($C295,'Policy Characteristics'!$C:$C,0))),"",INDEX('Policy Characteristics'!E:E,MATCH($C295,'Policy Characteristics'!$C:$C,0)))</f>
        <v>elec power plant cost of capital</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100</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 decrease</v>
      </c>
      <c r="P295" s="1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c r="S295" s="189"/>
    </row>
    <row r="296" spans="1:19" x14ac:dyDescent="0.25">
      <c r="A296" s="176" t="str">
        <f>IF(ISBLANK(INDEX('Policy Characteristics'!A:A,MATCH($C296,'Policy Characteristics'!$C:$C,0))),"",INDEX('Policy Characteristics'!A:A,MATCH($C296,'Policy Characteristics'!$C:$C,0)))</f>
        <v>Electricity Supply</v>
      </c>
      <c r="B296" s="185"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200" t="s">
        <v>43</v>
      </c>
      <c r="J296" s="177" t="str">
        <f>IF(ISBLANK(INDEX('Policy Characteristics'!D:D,MATCH($C296,'Policy Characteristics'!$C:$C,0))),"",INDEX('Policy Characteristics'!D:D,MATCH($C296,'Policy Characteristics'!$C:$C,0)))</f>
        <v>Decrease Electricity Sector Cost of Capital</v>
      </c>
      <c r="K296" s="176" t="str">
        <f>IF(ISBLANK(INDEX('Policy Characteristics'!E:E,MATCH($C296,'Policy Characteristics'!$C:$C,0))),"",INDEX('Policy Characteristics'!E:E,MATCH($C296,'Policy Characteristics'!$C:$C,0)))</f>
        <v>elec power plant cost of capital</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100</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 decrease</v>
      </c>
      <c r="P296" s="1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c r="S296" s="189"/>
    </row>
    <row r="297" spans="1:19" x14ac:dyDescent="0.25">
      <c r="A297" s="176" t="str">
        <f>IF(ISBLANK(INDEX('Policy Characteristics'!A:A,MATCH($C297,'Policy Characteristics'!$C:$C,0))),"",INDEX('Policy Characteristics'!A:A,MATCH($C297,'Policy Characteristics'!$C:$C,0)))</f>
        <v>Electricity Supply</v>
      </c>
      <c r="B297" s="185"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200" t="s">
        <v>43</v>
      </c>
      <c r="J297" s="177" t="str">
        <f>IF(ISBLANK(INDEX('Policy Characteristics'!D:D,MATCH($C297,'Policy Characteristics'!$C:$C,0))),"",INDEX('Policy Characteristics'!D:D,MATCH($C297,'Policy Characteristics'!$C:$C,0)))</f>
        <v>Decrease Electricity Sector Cost of Capital</v>
      </c>
      <c r="K297" s="176" t="str">
        <f>IF(ISBLANK(INDEX('Policy Characteristics'!E:E,MATCH($C297,'Policy Characteristics'!$C:$C,0))),"",INDEX('Policy Characteristics'!E:E,MATCH($C297,'Policy Characteristics'!$C:$C,0)))</f>
        <v>elec power plant cost of capital</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100</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 decrease</v>
      </c>
      <c r="P297" s="1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c r="S297" s="189"/>
    </row>
    <row r="298" spans="1:19" x14ac:dyDescent="0.25">
      <c r="A298" s="176" t="str">
        <f>IF(ISBLANK(INDEX('Policy Characteristics'!A:A,MATCH($C298,'Policy Characteristics'!$C:$C,0))),"",INDEX('Policy Characteristics'!A:A,MATCH($C298,'Policy Characteristics'!$C:$C,0)))</f>
        <v>Electricity Supply</v>
      </c>
      <c r="B298" s="185"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200" t="s">
        <v>43</v>
      </c>
      <c r="J298" s="177" t="str">
        <f>IF(ISBLANK(INDEX('Policy Characteristics'!D:D,MATCH($C298,'Policy Characteristics'!$C:$C,0))),"",INDEX('Policy Characteristics'!D:D,MATCH($C298,'Policy Characteristics'!$C:$C,0)))</f>
        <v>Decrease Electricity Sector Cost of Capital</v>
      </c>
      <c r="K298" s="176" t="str">
        <f>IF(ISBLANK(INDEX('Policy Characteristics'!E:E,MATCH($C298,'Policy Characteristics'!$C:$C,0))),"",INDEX('Policy Characteristics'!E:E,MATCH($C298,'Policy Characteristics'!$C:$C,0)))</f>
        <v>elec power plant cost of capital</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100</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 decrease</v>
      </c>
      <c r="P298" s="1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c r="S298" s="189"/>
    </row>
    <row r="299" spans="1:19" x14ac:dyDescent="0.25">
      <c r="A299" s="176" t="str">
        <f>IF(ISBLANK(INDEX('Policy Characteristics'!A:A,MATCH($C299,'Policy Characteristics'!$C:$C,0))),"",INDEX('Policy Characteristics'!A:A,MATCH($C299,'Policy Characteristics'!$C:$C,0)))</f>
        <v>Electricity Supply</v>
      </c>
      <c r="B299" s="185"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2673</v>
      </c>
      <c r="G299" s="6"/>
      <c r="H299" s="44">
        <v>1739</v>
      </c>
      <c r="I299" s="200" t="s">
        <v>44</v>
      </c>
      <c r="J299" s="177" t="str">
        <f>IF(ISBLANK(INDEX('Policy Characteristics'!D:D,MATCH($C299,'Policy Characteristics'!$C:$C,0))),"",INDEX('Policy Characteristics'!D:D,MATCH($C299,'Policy Characteristics'!$C:$C,0)))</f>
        <v>Decrease Electricity Sector Cost of Capital</v>
      </c>
      <c r="K299" s="176" t="str">
        <f>IF(ISBLANK(INDEX('Policy Characteristics'!E:E,MATCH($C299,'Policy Characteristics'!$C:$C,0))),"",INDEX('Policy Characteristics'!E:E,MATCH($C299,'Policy Characteristics'!$C:$C,0)))</f>
        <v>elec power plant cost of capital</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100</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 decrease</v>
      </c>
      <c r="P299" s="1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c r="S299" s="189"/>
    </row>
    <row r="300" spans="1:19" x14ac:dyDescent="0.25">
      <c r="A300" s="176" t="str">
        <f>IF(ISBLANK(INDEX('Policy Characteristics'!A:A,MATCH($C300,'Policy Characteristics'!$C:$C,0))),"",INDEX('Policy Characteristics'!A:A,MATCH($C300,'Policy Characteristics'!$C:$C,0)))</f>
        <v>Electricity Supply</v>
      </c>
      <c r="B300" s="185"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2671</v>
      </c>
      <c r="G300" s="6"/>
      <c r="H300" s="44">
        <v>1740</v>
      </c>
      <c r="I300" s="200" t="s">
        <v>44</v>
      </c>
      <c r="J300" s="177" t="str">
        <f>IF(ISBLANK(INDEX('Policy Characteristics'!D:D,MATCH($C300,'Policy Characteristics'!$C:$C,0))),"",INDEX('Policy Characteristics'!D:D,MATCH($C300,'Policy Characteristics'!$C:$C,0)))</f>
        <v>Decrease Electricity Sector Cost of Capital</v>
      </c>
      <c r="K300" s="176" t="str">
        <f>IF(ISBLANK(INDEX('Policy Characteristics'!E:E,MATCH($C300,'Policy Characteristics'!$C:$C,0))),"",INDEX('Policy Characteristics'!E:E,MATCH($C300,'Policy Characteristics'!$C:$C,0)))</f>
        <v>elec power plant cost of capital</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100</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 decrease</v>
      </c>
      <c r="P300" s="1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c r="S300" s="189"/>
    </row>
    <row r="301" spans="1:19" x14ac:dyDescent="0.25">
      <c r="A301" s="176" t="str">
        <f>IF(ISBLANK(INDEX('Policy Characteristics'!A:A,MATCH($C301,'Policy Characteristics'!$C:$C,0))),"",INDEX('Policy Characteristics'!A:A,MATCH($C301,'Policy Characteristics'!$C:$C,0)))</f>
        <v>Electricity Supply</v>
      </c>
      <c r="B301" s="185"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200" t="s">
        <v>44</v>
      </c>
      <c r="J301" s="177" t="str">
        <f>IF(ISBLANK(INDEX('Policy Characteristics'!D:D,MATCH($C301,'Policy Characteristics'!$C:$C,0))),"",INDEX('Policy Characteristics'!D:D,MATCH($C301,'Policy Characteristics'!$C:$C,0)))</f>
        <v>Decrease Electricity Sector Cost of Capital</v>
      </c>
      <c r="K301" s="176" t="str">
        <f>IF(ISBLANK(INDEX('Policy Characteristics'!E:E,MATCH($C301,'Policy Characteristics'!$C:$C,0))),"",INDEX('Policy Characteristics'!E:E,MATCH($C301,'Policy Characteristics'!$C:$C,0)))</f>
        <v>elec power plant cost of capital</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100</v>
      </c>
      <c r="N301" s="176">
        <f>IF(ISBLANK(INDEX('Policy Characteristics'!H:H,MATCH($C301,'Policy Characteristics'!$C:$C,0))),"",INDEX('Policy Characteristics'!H:H,MATCH($C301,'Policy Characteristics'!$C:$C,0)))</f>
        <v>1</v>
      </c>
      <c r="O301" s="176" t="str">
        <f>IF(ISBLANK(INDEX('Policy Characteristics'!I:I,MATCH($C301,'Policy Characteristics'!$C:$C,0))),"",INDEX('Policy Characteristics'!I:I,MATCH($C301,'Policy Characteristics'!$C:$C,0)))</f>
        <v>% decrease</v>
      </c>
      <c r="P301" s="1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6" t="str">
        <f>IF(ISBLANK(INDEX('Policy Characteristics'!K:K,MATCH($C301,'Policy Characteristics'!$C:$C,0))),"",INDEX('Policy Characteristics'!K:K,MATCH($C301,'Policy Characteristics'!$C:$C,0)))</f>
        <v/>
      </c>
      <c r="R301" s="176" t="str">
        <f>IF(ISBLANK(INDEX('Policy Characteristics'!L:L,MATCH($C301,'Policy Characteristics'!$C:$C,0))),"",INDEX('Policy Characteristics'!L:L,MATCH($C301,'Policy Characteristics'!$C:$C,0)))</f>
        <v/>
      </c>
      <c r="S301" s="189"/>
    </row>
    <row r="302" spans="1:19" x14ac:dyDescent="0.25">
      <c r="A302" s="176" t="str">
        <f>IF(ISBLANK(INDEX('Policy Characteristics'!A:A,MATCH($C302,'Policy Characteristics'!$C:$C,0))),"",INDEX('Policy Characteristics'!A:A,MATCH($C302,'Policy Characteristics'!$C:$C,0)))</f>
        <v>Electricity Supply</v>
      </c>
      <c r="B302" s="185"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200" t="s">
        <v>43</v>
      </c>
      <c r="J302" s="177" t="str">
        <f>IF(ISBLANK(INDEX('Policy Characteristics'!D:D,MATCH($C302,'Policy Characteristics'!$C:$C,0))),"",INDEX('Policy Characteristics'!D:D,MATCH($C302,'Policy Characteristics'!$C:$C,0)))</f>
        <v>Decrease Electricity Sector Cost of Capital</v>
      </c>
      <c r="K302" s="176" t="str">
        <f>IF(ISBLANK(INDEX('Policy Characteristics'!E:E,MATCH($C302,'Policy Characteristics'!$C:$C,0))),"",INDEX('Policy Characteristics'!E:E,MATCH($C302,'Policy Characteristics'!$C:$C,0)))</f>
        <v>elec power plant cost of capital</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100</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 decrease</v>
      </c>
      <c r="P302" s="1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c r="S302" s="189"/>
    </row>
    <row r="303" spans="1:19" x14ac:dyDescent="0.25">
      <c r="A303" s="176" t="str">
        <f>IF(ISBLANK(INDEX('Policy Characteristics'!A:A,MATCH($C303,'Policy Characteristics'!$C:$C,0))),"",INDEX('Policy Characteristics'!A:A,MATCH($C303,'Policy Characteristics'!$C:$C,0)))</f>
        <v>Electricity Supply</v>
      </c>
      <c r="B303" s="185"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200" t="s">
        <v>44</v>
      </c>
      <c r="J303" s="177" t="str">
        <f>IF(ISBLANK(INDEX('Policy Characteristics'!D:D,MATCH($C303,'Policy Characteristics'!$C:$C,0))),"",INDEX('Policy Characteristics'!D:D,MATCH($C303,'Policy Characteristics'!$C:$C,0)))</f>
        <v>Decrease Electricity Sector Cost of Capital</v>
      </c>
      <c r="K303" s="176" t="str">
        <f>IF(ISBLANK(INDEX('Policy Characteristics'!E:E,MATCH($C303,'Policy Characteristics'!$C:$C,0))),"",INDEX('Policy Characteristics'!E:E,MATCH($C303,'Policy Characteristics'!$C:$C,0)))</f>
        <v>elec power plant cost of capital</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v>
      </c>
      <c r="N303" s="176">
        <f>IF(ISBLANK(INDEX('Policy Characteristics'!H:H,MATCH($C303,'Policy Characteristics'!$C:$C,0))),"",INDEX('Policy Characteristics'!H:H,MATCH($C303,'Policy Characteristics'!$C:$C,0)))</f>
        <v>1</v>
      </c>
      <c r="O303" s="176" t="str">
        <f>IF(ISBLANK(INDEX('Policy Characteristics'!I:I,MATCH($C303,'Policy Characteristics'!$C:$C,0))),"",INDEX('Policy Characteristics'!I:I,MATCH($C303,'Policy Characteristics'!$C:$C,0)))</f>
        <v>% decrease</v>
      </c>
      <c r="P303" s="1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c r="S303" s="189"/>
    </row>
    <row r="304" spans="1:19" x14ac:dyDescent="0.25">
      <c r="A304" s="176" t="str">
        <f>IF(ISBLANK(INDEX('Policy Characteristics'!A:A,MATCH($C304,'Policy Characteristics'!$C:$C,0))),"",INDEX('Policy Characteristics'!A:A,MATCH($C304,'Policy Characteristics'!$C:$C,0)))</f>
        <v>Electricity Supply</v>
      </c>
      <c r="B304" s="185"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200" t="s">
        <v>44</v>
      </c>
      <c r="J304" s="177" t="str">
        <f>IF(ISBLANK(INDEX('Policy Characteristics'!D:D,MATCH($C304,'Policy Characteristics'!$C:$C,0))),"",INDEX('Policy Characteristics'!D:D,MATCH($C304,'Policy Characteristics'!$C:$C,0)))</f>
        <v>Decrease Electricity Sector Cost of Capital</v>
      </c>
      <c r="K304" s="176" t="str">
        <f>IF(ISBLANK(INDEX('Policy Characteristics'!E:E,MATCH($C304,'Policy Characteristics'!$C:$C,0))),"",INDEX('Policy Characteristics'!E:E,MATCH($C304,'Policy Characteristics'!$C:$C,0)))</f>
        <v>elec power plant cost of capital</v>
      </c>
      <c r="L304" s="176">
        <f>IF(ISBLANK(INDEX('Policy Characteristics'!F:F,MATCH($C304,'Policy Characteristics'!$C:$C,0))),"",INDEX('Policy Characteristics'!F:F,MATCH($C304,'Policy Characteristics'!$C:$C,0)))</f>
        <v>0</v>
      </c>
      <c r="M304" s="176">
        <f>IF(ISBLANK(INDEX('Policy Characteristics'!G:G,MATCH($C304,'Policy Characteristics'!$C:$C,0))),"",INDEX('Policy Characteristics'!G:G,MATCH($C304,'Policy Characteristics'!$C:$C,0)))</f>
        <v>100</v>
      </c>
      <c r="N304" s="176">
        <f>IF(ISBLANK(INDEX('Policy Characteristics'!H:H,MATCH($C304,'Policy Characteristics'!$C:$C,0))),"",INDEX('Policy Characteristics'!H:H,MATCH($C304,'Policy Characteristics'!$C:$C,0)))</f>
        <v>1</v>
      </c>
      <c r="O304" s="176" t="str">
        <f>IF(ISBLANK(INDEX('Policy Characteristics'!I:I,MATCH($C304,'Policy Characteristics'!$C:$C,0))),"",INDEX('Policy Characteristics'!I:I,MATCH($C304,'Policy Characteristics'!$C:$C,0)))</f>
        <v>% decrease</v>
      </c>
      <c r="P304" s="1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6" t="str">
        <f>IF(ISBLANK(INDEX('Policy Characteristics'!K:K,MATCH($C304,'Policy Characteristics'!$C:$C,0))),"",INDEX('Policy Characteristics'!K:K,MATCH($C304,'Policy Characteristics'!$C:$C,0)))</f>
        <v/>
      </c>
      <c r="R304" s="176" t="str">
        <f>IF(ISBLANK(INDEX('Policy Characteristics'!L:L,MATCH($C304,'Policy Characteristics'!$C:$C,0))),"",INDEX('Policy Characteristics'!L:L,MATCH($C304,'Policy Characteristics'!$C:$C,0)))</f>
        <v/>
      </c>
      <c r="S304" s="189"/>
    </row>
    <row r="305" spans="1:19" x14ac:dyDescent="0.25">
      <c r="A305" s="176" t="str">
        <f>IF(ISBLANK(INDEX('Policy Characteristics'!A:A,MATCH($C305,'Policy Characteristics'!$C:$C,0))),"",INDEX('Policy Characteristics'!A:A,MATCH($C305,'Policy Characteristics'!$C:$C,0)))</f>
        <v>Electricity Supply</v>
      </c>
      <c r="B305" s="185"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200" t="s">
        <v>44</v>
      </c>
      <c r="J305" s="177" t="str">
        <f>IF(ISBLANK(INDEX('Policy Characteristics'!D:D,MATCH($C305,'Policy Characteristics'!$C:$C,0))),"",INDEX('Policy Characteristics'!D:D,MATCH($C305,'Policy Characteristics'!$C:$C,0)))</f>
        <v>Decrease Electricity Sector Cost of Capital</v>
      </c>
      <c r="K305" s="176" t="str">
        <f>IF(ISBLANK(INDEX('Policy Characteristics'!E:E,MATCH($C305,'Policy Characteristics'!$C:$C,0))),"",INDEX('Policy Characteristics'!E:E,MATCH($C305,'Policy Characteristics'!$C:$C,0)))</f>
        <v>elec power plant cost of capital</v>
      </c>
      <c r="L305" s="176">
        <f>IF(ISBLANK(INDEX('Policy Characteristics'!F:F,MATCH($C305,'Policy Characteristics'!$C:$C,0))),"",INDEX('Policy Characteristics'!F:F,MATCH($C305,'Policy Characteristics'!$C:$C,0)))</f>
        <v>0</v>
      </c>
      <c r="M305" s="176">
        <f>IF(ISBLANK(INDEX('Policy Characteristics'!G:G,MATCH($C305,'Policy Characteristics'!$C:$C,0))),"",INDEX('Policy Characteristics'!G:G,MATCH($C305,'Policy Characteristics'!$C:$C,0)))</f>
        <v>100</v>
      </c>
      <c r="N305" s="176">
        <f>IF(ISBLANK(INDEX('Policy Characteristics'!H:H,MATCH($C305,'Policy Characteristics'!$C:$C,0))),"",INDEX('Policy Characteristics'!H:H,MATCH($C305,'Policy Characteristics'!$C:$C,0)))</f>
        <v>1</v>
      </c>
      <c r="O305" s="176" t="str">
        <f>IF(ISBLANK(INDEX('Policy Characteristics'!I:I,MATCH($C305,'Policy Characteristics'!$C:$C,0))),"",INDEX('Policy Characteristics'!I:I,MATCH($C305,'Policy Characteristics'!$C:$C,0)))</f>
        <v>% decrease</v>
      </c>
      <c r="P305" s="1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6" t="str">
        <f>IF(ISBLANK(INDEX('Policy Characteristics'!K:K,MATCH($C305,'Policy Characteristics'!$C:$C,0))),"",INDEX('Policy Characteristics'!K:K,MATCH($C305,'Policy Characteristics'!$C:$C,0)))</f>
        <v/>
      </c>
      <c r="R305" s="176" t="str">
        <f>IF(ISBLANK(INDEX('Policy Characteristics'!L:L,MATCH($C305,'Policy Characteristics'!$C:$C,0))),"",INDEX('Policy Characteristics'!L:L,MATCH($C305,'Policy Characteristics'!$C:$C,0)))</f>
        <v/>
      </c>
      <c r="S305" s="189"/>
    </row>
    <row r="306" spans="1:19" x14ac:dyDescent="0.25">
      <c r="A306" s="176" t="str">
        <f>IF(ISBLANK(INDEX('Policy Characteristics'!A:A,MATCH($C306,'Policy Characteristics'!$C:$C,0))),"",INDEX('Policy Characteristics'!A:A,MATCH($C306,'Policy Characteristics'!$C:$C,0)))</f>
        <v>Electricity Supply</v>
      </c>
      <c r="B306" s="185"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2359</v>
      </c>
      <c r="E306" s="47"/>
      <c r="F306" s="6" t="s">
        <v>2366</v>
      </c>
      <c r="G306" s="6"/>
      <c r="H306" s="44">
        <v>1804</v>
      </c>
      <c r="I306" s="200" t="s">
        <v>43</v>
      </c>
      <c r="J306" s="177" t="str">
        <f>IF(ISBLANK(INDEX('Policy Characteristics'!D:D,MATCH($C306,'Policy Characteristics'!$C:$C,0))),"",INDEX('Policy Characteristics'!D:D,MATCH($C306,'Policy Characteristics'!$C:$C,0)))</f>
        <v>Decrease Electricity Sector Cost of Capital</v>
      </c>
      <c r="K306" s="176" t="str">
        <f>IF(ISBLANK(INDEX('Policy Characteristics'!E:E,MATCH($C306,'Policy Characteristics'!$C:$C,0))),"",INDEX('Policy Characteristics'!E:E,MATCH($C306,'Policy Characteristics'!$C:$C,0)))</f>
        <v>elec power plant cost of capital</v>
      </c>
      <c r="L306" s="176">
        <f>IF(ISBLANK(INDEX('Policy Characteristics'!F:F,MATCH($C306,'Policy Characteristics'!$C:$C,0))),"",INDEX('Policy Characteristics'!F:F,MATCH($C306,'Policy Characteristics'!$C:$C,0)))</f>
        <v>0</v>
      </c>
      <c r="M306" s="176">
        <f>IF(ISBLANK(INDEX('Policy Characteristics'!G:G,MATCH($C306,'Policy Characteristics'!$C:$C,0))),"",INDEX('Policy Characteristics'!G:G,MATCH($C306,'Policy Characteristics'!$C:$C,0)))</f>
        <v>100</v>
      </c>
      <c r="N306" s="176">
        <f>IF(ISBLANK(INDEX('Policy Characteristics'!H:H,MATCH($C306,'Policy Characteristics'!$C:$C,0))),"",INDEX('Policy Characteristics'!H:H,MATCH($C306,'Policy Characteristics'!$C:$C,0)))</f>
        <v>1</v>
      </c>
      <c r="O306" s="176" t="str">
        <f>IF(ISBLANK(INDEX('Policy Characteristics'!I:I,MATCH($C306,'Policy Characteristics'!$C:$C,0))),"",INDEX('Policy Characteristics'!I:I,MATCH($C306,'Policy Characteristics'!$C:$C,0)))</f>
        <v>% decrease</v>
      </c>
      <c r="P306" s="1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6" t="str">
        <f>IF(ISBLANK(INDEX('Policy Characteristics'!K:K,MATCH($C306,'Policy Characteristics'!$C:$C,0))),"",INDEX('Policy Characteristics'!K:K,MATCH($C306,'Policy Characteristics'!$C:$C,0)))</f>
        <v/>
      </c>
      <c r="R306" s="176" t="str">
        <f>IF(ISBLANK(INDEX('Policy Characteristics'!L:L,MATCH($C306,'Policy Characteristics'!$C:$C,0))),"",INDEX('Policy Characteristics'!L:L,MATCH($C306,'Policy Characteristics'!$C:$C,0)))</f>
        <v/>
      </c>
      <c r="S306" s="189"/>
    </row>
    <row r="307" spans="1:19" x14ac:dyDescent="0.25">
      <c r="A307" s="176" t="str">
        <f>IF(ISBLANK(INDEX('Policy Characteristics'!A:A,MATCH($C307,'Policy Characteristics'!$C:$C,0))),"",INDEX('Policy Characteristics'!A:A,MATCH($C307,'Policy Characteristics'!$C:$C,0)))</f>
        <v>Electricity Supply</v>
      </c>
      <c r="B307" s="185"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2362</v>
      </c>
      <c r="E307" s="47"/>
      <c r="F307" s="6" t="s">
        <v>2367</v>
      </c>
      <c r="G307" s="6"/>
      <c r="H307" s="44">
        <v>1805</v>
      </c>
      <c r="I307" s="200" t="s">
        <v>43</v>
      </c>
      <c r="J307" s="177" t="str">
        <f>IF(ISBLANK(INDEX('Policy Characteristics'!D:D,MATCH($C307,'Policy Characteristics'!$C:$C,0))),"",INDEX('Policy Characteristics'!D:D,MATCH($C307,'Policy Characteristics'!$C:$C,0)))</f>
        <v>Decrease Electricity Sector Cost of Capital</v>
      </c>
      <c r="K307" s="176" t="str">
        <f>IF(ISBLANK(INDEX('Policy Characteristics'!E:E,MATCH($C307,'Policy Characteristics'!$C:$C,0))),"",INDEX('Policy Characteristics'!E:E,MATCH($C307,'Policy Characteristics'!$C:$C,0)))</f>
        <v>elec power plant cost of capital</v>
      </c>
      <c r="L307" s="176">
        <f>IF(ISBLANK(INDEX('Policy Characteristics'!F:F,MATCH($C307,'Policy Characteristics'!$C:$C,0))),"",INDEX('Policy Characteristics'!F:F,MATCH($C307,'Policy Characteristics'!$C:$C,0)))</f>
        <v>0</v>
      </c>
      <c r="M307" s="176">
        <f>IF(ISBLANK(INDEX('Policy Characteristics'!G:G,MATCH($C307,'Policy Characteristics'!$C:$C,0))),"",INDEX('Policy Characteristics'!G:G,MATCH($C307,'Policy Characteristics'!$C:$C,0)))</f>
        <v>100</v>
      </c>
      <c r="N307" s="176">
        <f>IF(ISBLANK(INDEX('Policy Characteristics'!H:H,MATCH($C307,'Policy Characteristics'!$C:$C,0))),"",INDEX('Policy Characteristics'!H:H,MATCH($C307,'Policy Characteristics'!$C:$C,0)))</f>
        <v>1</v>
      </c>
      <c r="O307" s="176" t="str">
        <f>IF(ISBLANK(INDEX('Policy Characteristics'!I:I,MATCH($C307,'Policy Characteristics'!$C:$C,0))),"",INDEX('Policy Characteristics'!I:I,MATCH($C307,'Policy Characteristics'!$C:$C,0)))</f>
        <v>% decrease</v>
      </c>
      <c r="P307" s="1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6" t="str">
        <f>IF(ISBLANK(INDEX('Policy Characteristics'!K:K,MATCH($C307,'Policy Characteristics'!$C:$C,0))),"",INDEX('Policy Characteristics'!K:K,MATCH($C307,'Policy Characteristics'!$C:$C,0)))</f>
        <v/>
      </c>
      <c r="R307" s="176" t="str">
        <f>IF(ISBLANK(INDEX('Policy Characteristics'!L:L,MATCH($C307,'Policy Characteristics'!$C:$C,0))),"",INDEX('Policy Characteristics'!L:L,MATCH($C307,'Policy Characteristics'!$C:$C,0)))</f>
        <v/>
      </c>
      <c r="S307" s="189"/>
    </row>
    <row r="308" spans="1:19" x14ac:dyDescent="0.25">
      <c r="A308" s="176" t="str">
        <f>IF(ISBLANK(INDEX('Policy Characteristics'!A:A,MATCH($C308,'Policy Characteristics'!$C:$C,0))),"",INDEX('Policy Characteristics'!A:A,MATCH($C308,'Policy Characteristics'!$C:$C,0)))</f>
        <v>Electricity Supply</v>
      </c>
      <c r="B308" s="185"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2363</v>
      </c>
      <c r="E308" s="47"/>
      <c r="F308" s="6" t="s">
        <v>2368</v>
      </c>
      <c r="G308" s="6"/>
      <c r="H308" s="44">
        <v>1806</v>
      </c>
      <c r="I308" s="200" t="s">
        <v>43</v>
      </c>
      <c r="J308" s="177" t="str">
        <f>IF(ISBLANK(INDEX('Policy Characteristics'!D:D,MATCH($C308,'Policy Characteristics'!$C:$C,0))),"",INDEX('Policy Characteristics'!D:D,MATCH($C308,'Policy Characteristics'!$C:$C,0)))</f>
        <v>Decrease Electricity Sector Cost of Capital</v>
      </c>
      <c r="K308" s="176" t="str">
        <f>IF(ISBLANK(INDEX('Policy Characteristics'!E:E,MATCH($C308,'Policy Characteristics'!$C:$C,0))),"",INDEX('Policy Characteristics'!E:E,MATCH($C308,'Policy Characteristics'!$C:$C,0)))</f>
        <v>elec power plant cost of capital</v>
      </c>
      <c r="L308" s="176">
        <f>IF(ISBLANK(INDEX('Policy Characteristics'!F:F,MATCH($C308,'Policy Characteristics'!$C:$C,0))),"",INDEX('Policy Characteristics'!F:F,MATCH($C308,'Policy Characteristics'!$C:$C,0)))</f>
        <v>0</v>
      </c>
      <c r="M308" s="176">
        <f>IF(ISBLANK(INDEX('Policy Characteristics'!G:G,MATCH($C308,'Policy Characteristics'!$C:$C,0))),"",INDEX('Policy Characteristics'!G:G,MATCH($C308,'Policy Characteristics'!$C:$C,0)))</f>
        <v>100</v>
      </c>
      <c r="N308" s="176">
        <f>IF(ISBLANK(INDEX('Policy Characteristics'!H:H,MATCH($C308,'Policy Characteristics'!$C:$C,0))),"",INDEX('Policy Characteristics'!H:H,MATCH($C308,'Policy Characteristics'!$C:$C,0)))</f>
        <v>1</v>
      </c>
      <c r="O308" s="176" t="str">
        <f>IF(ISBLANK(INDEX('Policy Characteristics'!I:I,MATCH($C308,'Policy Characteristics'!$C:$C,0))),"",INDEX('Policy Characteristics'!I:I,MATCH($C308,'Policy Characteristics'!$C:$C,0)))</f>
        <v>% decrease</v>
      </c>
      <c r="P308" s="1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6" t="str">
        <f>IF(ISBLANK(INDEX('Policy Characteristics'!K:K,MATCH($C308,'Policy Characteristics'!$C:$C,0))),"",INDEX('Policy Characteristics'!K:K,MATCH($C308,'Policy Characteristics'!$C:$C,0)))</f>
        <v/>
      </c>
      <c r="R308" s="176" t="str">
        <f>IF(ISBLANK(INDEX('Policy Characteristics'!L:L,MATCH($C308,'Policy Characteristics'!$C:$C,0))),"",INDEX('Policy Characteristics'!L:L,MATCH($C308,'Policy Characteristics'!$C:$C,0)))</f>
        <v/>
      </c>
      <c r="S308" s="189"/>
    </row>
    <row r="309" spans="1:19" x14ac:dyDescent="0.25">
      <c r="A309" s="176" t="str">
        <f>IF(ISBLANK(INDEX('Policy Characteristics'!A:A,MATCH($C309,'Policy Characteristics'!$C:$C,0))),"",INDEX('Policy Characteristics'!A:A,MATCH($C309,'Policy Characteristics'!$C:$C,0)))</f>
        <v>Electricity Supply</v>
      </c>
      <c r="B309" s="185"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2364</v>
      </c>
      <c r="E309" s="47"/>
      <c r="F309" s="6" t="s">
        <v>2369</v>
      </c>
      <c r="G309" s="6"/>
      <c r="H309" s="44">
        <v>1807</v>
      </c>
      <c r="I309" s="200" t="s">
        <v>43</v>
      </c>
      <c r="J309" s="177" t="str">
        <f>IF(ISBLANK(INDEX('Policy Characteristics'!D:D,MATCH($C309,'Policy Characteristics'!$C:$C,0))),"",INDEX('Policy Characteristics'!D:D,MATCH($C309,'Policy Characteristics'!$C:$C,0)))</f>
        <v>Decrease Electricity Sector Cost of Capital</v>
      </c>
      <c r="K309" s="176" t="str">
        <f>IF(ISBLANK(INDEX('Policy Characteristics'!E:E,MATCH($C309,'Policy Characteristics'!$C:$C,0))),"",INDEX('Policy Characteristics'!E:E,MATCH($C309,'Policy Characteristics'!$C:$C,0)))</f>
        <v>elec power plant cost of capital</v>
      </c>
      <c r="L309" s="176">
        <f>IF(ISBLANK(INDEX('Policy Characteristics'!F:F,MATCH($C309,'Policy Characteristics'!$C:$C,0))),"",INDEX('Policy Characteristics'!F:F,MATCH($C309,'Policy Characteristics'!$C:$C,0)))</f>
        <v>0</v>
      </c>
      <c r="M309" s="176">
        <f>IF(ISBLANK(INDEX('Policy Characteristics'!G:G,MATCH($C309,'Policy Characteristics'!$C:$C,0))),"",INDEX('Policy Characteristics'!G:G,MATCH($C309,'Policy Characteristics'!$C:$C,0)))</f>
        <v>100</v>
      </c>
      <c r="N309" s="176">
        <f>IF(ISBLANK(INDEX('Policy Characteristics'!H:H,MATCH($C309,'Policy Characteristics'!$C:$C,0))),"",INDEX('Policy Characteristics'!H:H,MATCH($C309,'Policy Characteristics'!$C:$C,0)))</f>
        <v>1</v>
      </c>
      <c r="O309" s="176" t="str">
        <f>IF(ISBLANK(INDEX('Policy Characteristics'!I:I,MATCH($C309,'Policy Characteristics'!$C:$C,0))),"",INDEX('Policy Characteristics'!I:I,MATCH($C309,'Policy Characteristics'!$C:$C,0)))</f>
        <v>% decrease</v>
      </c>
      <c r="P309" s="1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6" t="str">
        <f>IF(ISBLANK(INDEX('Policy Characteristics'!K:K,MATCH($C309,'Policy Characteristics'!$C:$C,0))),"",INDEX('Policy Characteristics'!K:K,MATCH($C309,'Policy Characteristics'!$C:$C,0)))</f>
        <v/>
      </c>
      <c r="R309" s="176" t="str">
        <f>IF(ISBLANK(INDEX('Policy Characteristics'!L:L,MATCH($C309,'Policy Characteristics'!$C:$C,0))),"",INDEX('Policy Characteristics'!L:L,MATCH($C309,'Policy Characteristics'!$C:$C,0)))</f>
        <v/>
      </c>
      <c r="S309" s="189"/>
    </row>
    <row r="310" spans="1:19" x14ac:dyDescent="0.25">
      <c r="A310" s="176" t="str">
        <f>IF(ISBLANK(INDEX('Policy Characteristics'!A:A,MATCH($C310,'Policy Characteristics'!$C:$C,0))),"",INDEX('Policy Characteristics'!A:A,MATCH($C310,'Policy Characteristics'!$C:$C,0)))</f>
        <v>Electricity Supply</v>
      </c>
      <c r="B310" s="185"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2365</v>
      </c>
      <c r="E310" s="47"/>
      <c r="F310" s="6" t="s">
        <v>2370</v>
      </c>
      <c r="G310" s="6"/>
      <c r="H310" s="44">
        <v>1808</v>
      </c>
      <c r="I310" s="200" t="s">
        <v>43</v>
      </c>
      <c r="J310" s="177" t="str">
        <f>IF(ISBLANK(INDEX('Policy Characteristics'!D:D,MATCH($C310,'Policy Characteristics'!$C:$C,0))),"",INDEX('Policy Characteristics'!D:D,MATCH($C310,'Policy Characteristics'!$C:$C,0)))</f>
        <v>Decrease Electricity Sector Cost of Capital</v>
      </c>
      <c r="K310" s="176" t="str">
        <f>IF(ISBLANK(INDEX('Policy Characteristics'!E:E,MATCH($C310,'Policy Characteristics'!$C:$C,0))),"",INDEX('Policy Characteristics'!E:E,MATCH($C310,'Policy Characteristics'!$C:$C,0)))</f>
        <v>elec power plant cost of capital</v>
      </c>
      <c r="L310" s="176">
        <f>IF(ISBLANK(INDEX('Policy Characteristics'!F:F,MATCH($C310,'Policy Characteristics'!$C:$C,0))),"",INDEX('Policy Characteristics'!F:F,MATCH($C310,'Policy Characteristics'!$C:$C,0)))</f>
        <v>0</v>
      </c>
      <c r="M310" s="176">
        <f>IF(ISBLANK(INDEX('Policy Characteristics'!G:G,MATCH($C310,'Policy Characteristics'!$C:$C,0))),"",INDEX('Policy Characteristics'!G:G,MATCH($C310,'Policy Characteristics'!$C:$C,0)))</f>
        <v>100</v>
      </c>
      <c r="N310" s="176">
        <f>IF(ISBLANK(INDEX('Policy Characteristics'!H:H,MATCH($C310,'Policy Characteristics'!$C:$C,0))),"",INDEX('Policy Characteristics'!H:H,MATCH($C310,'Policy Characteristics'!$C:$C,0)))</f>
        <v>1</v>
      </c>
      <c r="O310" s="176" t="str">
        <f>IF(ISBLANK(INDEX('Policy Characteristics'!I:I,MATCH($C310,'Policy Characteristics'!$C:$C,0))),"",INDEX('Policy Characteristics'!I:I,MATCH($C310,'Policy Characteristics'!$C:$C,0)))</f>
        <v>% decrease</v>
      </c>
      <c r="P310" s="1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6" t="str">
        <f>IF(ISBLANK(INDEX('Policy Characteristics'!K:K,MATCH($C310,'Policy Characteristics'!$C:$C,0))),"",INDEX('Policy Characteristics'!K:K,MATCH($C310,'Policy Characteristics'!$C:$C,0)))</f>
        <v/>
      </c>
      <c r="R310" s="176" t="str">
        <f>IF(ISBLANK(INDEX('Policy Characteristics'!L:L,MATCH($C310,'Policy Characteristics'!$C:$C,0))),"",INDEX('Policy Characteristics'!L:L,MATCH($C310,'Policy Characteristics'!$C:$C,0)))</f>
        <v/>
      </c>
      <c r="S310" s="189"/>
    </row>
    <row r="311" spans="1:19" x14ac:dyDescent="0.25">
      <c r="A311" s="176" t="str">
        <f>IF(ISBLANK(INDEX('Policy Characteristics'!A:A,MATCH($C311,'Policy Characteristics'!$C:$C,0))),"",INDEX('Policy Characteristics'!A:A,MATCH($C311,'Policy Characteristics'!$C:$C,0)))</f>
        <v>Electricity Supply</v>
      </c>
      <c r="B311" s="185"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2453</v>
      </c>
      <c r="E311" s="47"/>
      <c r="F311" s="6" t="s">
        <v>2451</v>
      </c>
      <c r="G311" s="6"/>
      <c r="H311" s="44">
        <v>1809</v>
      </c>
      <c r="I311" s="200" t="s">
        <v>43</v>
      </c>
      <c r="J311" s="177" t="str">
        <f>IF(ISBLANK(INDEX('Policy Characteristics'!D:D,MATCH($C311,'Policy Characteristics'!$C:$C,0))),"",INDEX('Policy Characteristics'!D:D,MATCH($C311,'Policy Characteristics'!$C:$C,0)))</f>
        <v>Decrease Electricity Sector Cost of Capital</v>
      </c>
      <c r="K311" s="176" t="str">
        <f>IF(ISBLANK(INDEX('Policy Characteristics'!E:E,MATCH($C311,'Policy Characteristics'!$C:$C,0))),"",INDEX('Policy Characteristics'!E:E,MATCH($C311,'Policy Characteristics'!$C:$C,0)))</f>
        <v>elec power plant cost of capital</v>
      </c>
      <c r="L311" s="176">
        <f>IF(ISBLANK(INDEX('Policy Characteristics'!F:F,MATCH($C311,'Policy Characteristics'!$C:$C,0))),"",INDEX('Policy Characteristics'!F:F,MATCH($C311,'Policy Characteristics'!$C:$C,0)))</f>
        <v>0</v>
      </c>
      <c r="M311" s="176">
        <f>IF(ISBLANK(INDEX('Policy Characteristics'!G:G,MATCH($C311,'Policy Characteristics'!$C:$C,0))),"",INDEX('Policy Characteristics'!G:G,MATCH($C311,'Policy Characteristics'!$C:$C,0)))</f>
        <v>100</v>
      </c>
      <c r="N311" s="176">
        <f>IF(ISBLANK(INDEX('Policy Characteristics'!H:H,MATCH($C311,'Policy Characteristics'!$C:$C,0))),"",INDEX('Policy Characteristics'!H:H,MATCH($C311,'Policy Characteristics'!$C:$C,0)))</f>
        <v>1</v>
      </c>
      <c r="O311" s="176" t="str">
        <f>IF(ISBLANK(INDEX('Policy Characteristics'!I:I,MATCH($C311,'Policy Characteristics'!$C:$C,0))),"",INDEX('Policy Characteristics'!I:I,MATCH($C311,'Policy Characteristics'!$C:$C,0)))</f>
        <v>% decrease</v>
      </c>
      <c r="P311" s="176"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6" t="str">
        <f>IF(ISBLANK(INDEX('Policy Characteristics'!K:K,MATCH($C311,'Policy Characteristics'!$C:$C,0))),"",INDEX('Policy Characteristics'!K:K,MATCH($C311,'Policy Characteristics'!$C:$C,0)))</f>
        <v/>
      </c>
      <c r="R311" s="176" t="str">
        <f>IF(ISBLANK(INDEX('Policy Characteristics'!L:L,MATCH($C311,'Policy Characteristics'!$C:$C,0))),"",INDEX('Policy Characteristics'!L:L,MATCH($C311,'Policy Characteristics'!$C:$C,0)))</f>
        <v/>
      </c>
      <c r="S311" s="189"/>
    </row>
    <row r="312" spans="1:19" x14ac:dyDescent="0.25">
      <c r="A312" s="176" t="str">
        <f>IF(ISBLANK(INDEX('Policy Characteristics'!A:A,MATCH($C312,'Policy Characteristics'!$C:$C,0))),"",INDEX('Policy Characteristics'!A:A,MATCH($C312,'Policy Characteristics'!$C:$C,0)))</f>
        <v>Electricity Supply</v>
      </c>
      <c r="B312" s="185"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2454</v>
      </c>
      <c r="E312" s="47"/>
      <c r="F312" s="6" t="s">
        <v>2452</v>
      </c>
      <c r="G312" s="6"/>
      <c r="H312" s="44">
        <v>2238</v>
      </c>
      <c r="I312" s="200" t="s">
        <v>43</v>
      </c>
      <c r="J312" s="177" t="str">
        <f>IF(ISBLANK(INDEX('Policy Characteristics'!D:D,MATCH($C312,'Policy Characteristics'!$C:$C,0))),"",INDEX('Policy Characteristics'!D:D,MATCH($C312,'Policy Characteristics'!$C:$C,0)))</f>
        <v>Decrease Electricity Sector Cost of Capital</v>
      </c>
      <c r="K312" s="176" t="str">
        <f>IF(ISBLANK(INDEX('Policy Characteristics'!E:E,MATCH($C312,'Policy Characteristics'!$C:$C,0))),"",INDEX('Policy Characteristics'!E:E,MATCH($C312,'Policy Characteristics'!$C:$C,0)))</f>
        <v>elec power plant cost of capital</v>
      </c>
      <c r="L312" s="176">
        <f>IF(ISBLANK(INDEX('Policy Characteristics'!F:F,MATCH($C312,'Policy Characteristics'!$C:$C,0))),"",INDEX('Policy Characteristics'!F:F,MATCH($C312,'Policy Characteristics'!$C:$C,0)))</f>
        <v>0</v>
      </c>
      <c r="M312" s="176">
        <f>IF(ISBLANK(INDEX('Policy Characteristics'!G:G,MATCH($C312,'Policy Characteristics'!$C:$C,0))),"",INDEX('Policy Characteristics'!G:G,MATCH($C312,'Policy Characteristics'!$C:$C,0)))</f>
        <v>100</v>
      </c>
      <c r="N312" s="176">
        <f>IF(ISBLANK(INDEX('Policy Characteristics'!H:H,MATCH($C312,'Policy Characteristics'!$C:$C,0))),"",INDEX('Policy Characteristics'!H:H,MATCH($C312,'Policy Characteristics'!$C:$C,0)))</f>
        <v>1</v>
      </c>
      <c r="O312" s="176" t="str">
        <f>IF(ISBLANK(INDEX('Policy Characteristics'!I:I,MATCH($C312,'Policy Characteristics'!$C:$C,0))),"",INDEX('Policy Characteristics'!I:I,MATCH($C312,'Policy Characteristics'!$C:$C,0)))</f>
        <v>% decrease</v>
      </c>
      <c r="P312" s="176"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6"/>
      <c r="R312" s="176"/>
      <c r="S312" s="189"/>
    </row>
    <row r="313" spans="1:19" x14ac:dyDescent="0.25">
      <c r="A313" s="176" t="str">
        <f>IF(ISBLANK(INDEX('Policy Characteristics'!A:A,MATCH($C313,'Policy Characteristics'!$C:$C,0))),"",INDEX('Policy Characteristics'!A:A,MATCH($C313,'Policy Characteristics'!$C:$C,0)))</f>
        <v>Electricity Supply</v>
      </c>
      <c r="B313" s="185" t="str">
        <f>IF(ISBLANK(INDEX('Policy Characteristics'!B:B,MATCH($C313,'Policy Characteristics'!$C:$C,0))),"",INDEX('Policy Characteristics'!B:B,MATCH($C313,'Policy Characteristics'!$C:$C,0)))</f>
        <v>Demand Response</v>
      </c>
      <c r="C313" t="s">
        <v>27</v>
      </c>
      <c r="D313" s="47"/>
      <c r="E313" s="47"/>
      <c r="F313" s="47"/>
      <c r="G313" s="47"/>
      <c r="H313" s="44">
        <v>30</v>
      </c>
      <c r="I313" s="199" t="s">
        <v>43</v>
      </c>
      <c r="J313" s="177" t="str">
        <f>IF(ISBLANK(INDEX('Policy Characteristics'!D:D,MATCH($C313,'Policy Characteristics'!$C:$C,0))),"",INDEX('Policy Characteristics'!D:D,MATCH($C313,'Policy Characteristics'!$C:$C,0)))</f>
        <v>Demand Response</v>
      </c>
      <c r="K313" s="176" t="str">
        <f>IF(ISBLANK(INDEX('Policy Characteristics'!E:E,MATCH($C313,'Policy Characteristics'!$C:$C,0))),"",INDEX('Policy Characteristics'!E:E,MATCH($C313,'Policy Characteristics'!$C:$C,0)))</f>
        <v>elec demand response</v>
      </c>
      <c r="L313" s="184">
        <f>IF(ISBLANK(INDEX('Policy Characteristics'!F:F,MATCH($C313,'Policy Characteristics'!$C:$C,0))),"",INDEX('Policy Characteristics'!F:F,MATCH($C313,'Policy Characteristics'!$C:$C,0)))</f>
        <v>0</v>
      </c>
      <c r="M313" s="184">
        <f>IF(ISBLANK(INDEX('Policy Characteristics'!G:G,MATCH($C313,'Policy Characteristics'!$C:$C,0))),"",INDEX('Policy Characteristics'!G:G,MATCH($C313,'Policy Characteristics'!$C:$C,0)))</f>
        <v>1</v>
      </c>
      <c r="N313" s="184">
        <f>IF(ISBLANK(INDEX('Policy Characteristics'!H:H,MATCH($C313,'Policy Characteristics'!$C:$C,0))),"",INDEX('Policy Characteristics'!H:H,MATCH($C313,'Policy Characteristics'!$C:$C,0)))</f>
        <v>0.01</v>
      </c>
      <c r="O313" s="176" t="str">
        <f>IF(ISBLANK(INDEX('Policy Characteristics'!I:I,MATCH($C313,'Policy Characteristics'!$C:$C,0))),"",INDEX('Policy Characteristics'!I:I,MATCH($C313,'Policy Characteristics'!$C:$C,0)))</f>
        <v>% of potential achieved</v>
      </c>
      <c r="P313" s="176"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6" t="str">
        <f>IF(ISBLANK(INDEX('Policy Characteristics'!K:K,MATCH($C313,'Policy Characteristics'!$C:$C,0))),"",INDEX('Policy Characteristics'!K:K,MATCH($C313,'Policy Characteristics'!$C:$C,0)))</f>
        <v>electricity-sector-main.html#dr</v>
      </c>
      <c r="R313" s="176" t="str">
        <f>IF(ISBLANK(INDEX('Policy Characteristics'!L:L,MATCH($C313,'Policy Characteristics'!$C:$C,0))),"",INDEX('Policy Characteristics'!L:L,MATCH($C313,'Policy Characteristics'!$C:$C,0)))</f>
        <v>demand-response.html</v>
      </c>
    </row>
    <row r="314" spans="1:19" x14ac:dyDescent="0.25">
      <c r="A314" s="176" t="str">
        <f>IF(ISBLANK(INDEX('Policy Characteristics'!A:A,MATCH($C314,'Policy Characteristics'!$C:$C,0))),"",INDEX('Policy Characteristics'!A:A,MATCH($C314,'Policy Characteristics'!$C:$C,0)))</f>
        <v>Electricity Supply</v>
      </c>
      <c r="B314" s="185"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9" t="s">
        <v>43</v>
      </c>
      <c r="J314" s="177" t="str">
        <f>IF(ISBLANK(INDEX('Policy Characteristics'!D:D,MATCH($C314,'Policy Characteristics'!$C:$C,0))),"",INDEX('Policy Characteristics'!D:D,MATCH($C314,'Policy Characteristics'!$C:$C,0)))</f>
        <v>Early Retirement of Power Plants</v>
      </c>
      <c r="K314" s="176" t="str">
        <f>IF(ISBLANK(INDEX('Policy Characteristics'!E:E,MATCH($C314,'Policy Characteristics'!$C:$C,0))),"",INDEX('Policy Characteristics'!E:E,MATCH($C314,'Policy Characteristics'!$C:$C,0)))</f>
        <v>elec early retirement</v>
      </c>
      <c r="L314" s="176">
        <f>IF(ISBLANK(INDEX('Policy Characteristics'!F:F,MATCH($C314,'Policy Characteristics'!$C:$C,0))),"",INDEX('Policy Characteristics'!F:F,MATCH($C314,'Policy Characteristics'!$C:$C,0)))</f>
        <v>0</v>
      </c>
      <c r="M314" s="176">
        <f>IF(ISBLANK(INDEX('Policy Characteristics'!G:G,MATCH($C314,'Policy Characteristics'!$C:$C,0))),"",INDEX('Policy Characteristics'!G:G,MATCH($C314,'Policy Characteristics'!$C:$C,0)))</f>
        <v>25000</v>
      </c>
      <c r="N314" s="176">
        <f>IF(ISBLANK(INDEX('Policy Characteristics'!H:H,MATCH($C314,'Policy Characteristics'!$C:$C,0))),"",INDEX('Policy Characteristics'!H:H,MATCH($C314,'Policy Characteristics'!$C:$C,0)))</f>
        <v>500</v>
      </c>
      <c r="O314" s="176" t="str">
        <f>IF(ISBLANK(INDEX('Policy Characteristics'!I:I,MATCH($C314,'Policy Characteristics'!$C:$C,0))),"",INDEX('Policy Characteristics'!I:I,MATCH($C314,'Policy Characteristics'!$C:$C,0)))</f>
        <v>MW/year</v>
      </c>
      <c r="P314" s="1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6" t="str">
        <f>IF(ISBLANK(INDEX('Policy Characteristics'!K:K,MATCH($C314,'Policy Characteristics'!$C:$C,0))),"",INDEX('Policy Characteristics'!K:K,MATCH($C314,'Policy Characteristics'!$C:$C,0)))</f>
        <v>electricity-sector-main.html#early-ret</v>
      </c>
      <c r="R314" s="176" t="str">
        <f>IF(ISBLANK(INDEX('Policy Characteristics'!L:L,MATCH($C314,'Policy Characteristics'!$C:$C,0))),"",INDEX('Policy Characteristics'!L:L,MATCH($C314,'Policy Characteristics'!$C:$C,0)))</f>
        <v>early-retirement-of-power-plants.html</v>
      </c>
    </row>
    <row r="315" spans="1:19" x14ac:dyDescent="0.25">
      <c r="A315" s="176" t="str">
        <f>IF(ISBLANK(INDEX('Policy Characteristics'!A:A,MATCH($C315,'Policy Characteristics'!$C:$C,0))),"",INDEX('Policy Characteristics'!A:A,MATCH($C315,'Policy Characteristics'!$C:$C,0)))</f>
        <v>Electricity Supply</v>
      </c>
      <c r="B315" s="185" t="str">
        <f>IF(ISBLANK(INDEX('Policy Characteristics'!B:B,MATCH($C315,'Policy Characteristics'!$C:$C,0))),"",INDEX('Policy Characteristics'!B:B,MATCH($C315,'Policy Characteristics'!$C:$C,0)))</f>
        <v>Early Retirement of Power Plants</v>
      </c>
      <c r="C315" t="s">
        <v>128</v>
      </c>
      <c r="D315" s="6" t="s">
        <v>2360</v>
      </c>
      <c r="E315" s="47"/>
      <c r="F315" s="6" t="s">
        <v>2669</v>
      </c>
      <c r="G315" s="47"/>
      <c r="H315" s="44">
        <v>1760</v>
      </c>
      <c r="I315" s="199" t="s">
        <v>43</v>
      </c>
      <c r="J315" s="177" t="str">
        <f>IF(ISBLANK(INDEX('Policy Characteristics'!D:D,MATCH($C315,'Policy Characteristics'!$C:$C,0))),"",INDEX('Policy Characteristics'!D:D,MATCH($C315,'Policy Characteristics'!$C:$C,0)))</f>
        <v>Early Retirement of Power Plants</v>
      </c>
      <c r="K315" s="176" t="str">
        <f>IF(ISBLANK(INDEX('Policy Characteristics'!E:E,MATCH($C315,'Policy Characteristics'!$C:$C,0))),"",INDEX('Policy Characteristics'!E:E,MATCH($C315,'Policy Characteristics'!$C:$C,0)))</f>
        <v>elec early retirement</v>
      </c>
      <c r="L315" s="176">
        <f>IF(ISBLANK(INDEX('Policy Characteristics'!F:F,MATCH($C315,'Policy Characteristics'!$C:$C,0))),"",INDEX('Policy Characteristics'!F:F,MATCH($C315,'Policy Characteristics'!$C:$C,0)))</f>
        <v>0</v>
      </c>
      <c r="M315" s="176">
        <f>IF(ISBLANK(INDEX('Policy Characteristics'!G:G,MATCH($C315,'Policy Characteristics'!$C:$C,0))),"",INDEX('Policy Characteristics'!G:G,MATCH($C315,'Policy Characteristics'!$C:$C,0)))</f>
        <v>25000</v>
      </c>
      <c r="N315" s="176">
        <f>IF(ISBLANK(INDEX('Policy Characteristics'!H:H,MATCH($C315,'Policy Characteristics'!$C:$C,0))),"",INDEX('Policy Characteristics'!H:H,MATCH($C315,'Policy Characteristics'!$C:$C,0)))</f>
        <v>500</v>
      </c>
      <c r="O315" s="176" t="str">
        <f>IF(ISBLANK(INDEX('Policy Characteristics'!I:I,MATCH($C315,'Policy Characteristics'!$C:$C,0))),"",INDEX('Policy Characteristics'!I:I,MATCH($C315,'Policy Characteristics'!$C:$C,0)))</f>
        <v>MW/year</v>
      </c>
      <c r="P315" s="1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6" t="str">
        <f>IF(ISBLANK(INDEX('Policy Characteristics'!K:K,MATCH($C315,'Policy Characteristics'!$C:$C,0))),"",INDEX('Policy Characteristics'!K:K,MATCH($C315,'Policy Characteristics'!$C:$C,0)))</f>
        <v>electricity-sector-main.html#early-ret</v>
      </c>
      <c r="R315" s="176" t="str">
        <f>IF(ISBLANK(INDEX('Policy Characteristics'!L:L,MATCH($C315,'Policy Characteristics'!$C:$C,0))),"",INDEX('Policy Characteristics'!L:L,MATCH($C315,'Policy Characteristics'!$C:$C,0)))</f>
        <v>early-retirement-of-power-plants.html</v>
      </c>
    </row>
    <row r="316" spans="1:19" x14ac:dyDescent="0.25">
      <c r="A316" s="176" t="str">
        <f>IF(ISBLANK(INDEX('Policy Characteristics'!A:A,MATCH($C316,'Policy Characteristics'!$C:$C,0))),"",INDEX('Policy Characteristics'!A:A,MATCH($C316,'Policy Characteristics'!$C:$C,0)))</f>
        <v>Electricity Supply</v>
      </c>
      <c r="B316" s="185"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2361</v>
      </c>
      <c r="E316" s="47"/>
      <c r="F316" s="6" t="s">
        <v>2295</v>
      </c>
      <c r="G316" s="47"/>
      <c r="H316" s="44">
        <v>620</v>
      </c>
      <c r="I316" s="199" t="s">
        <v>43</v>
      </c>
      <c r="J316" s="177" t="str">
        <f>IF(ISBLANK(INDEX('Policy Characteristics'!D:D,MATCH($C316,'Policy Characteristics'!$C:$C,0))),"",INDEX('Policy Characteristics'!D:D,MATCH($C316,'Policy Characteristics'!$C:$C,0)))</f>
        <v>Early Retirement of Power Plants</v>
      </c>
      <c r="K316" s="176" t="str">
        <f>IF(ISBLANK(INDEX('Policy Characteristics'!E:E,MATCH($C316,'Policy Characteristics'!$C:$C,0))),"",INDEX('Policy Characteristics'!E:E,MATCH($C316,'Policy Characteristics'!$C:$C,0)))</f>
        <v>elec early retirement</v>
      </c>
      <c r="L316" s="176">
        <f>IF(ISBLANK(INDEX('Policy Characteristics'!F:F,MATCH($C316,'Policy Characteristics'!$C:$C,0))),"",INDEX('Policy Characteristics'!F:F,MATCH($C316,'Policy Characteristics'!$C:$C,0)))</f>
        <v>0</v>
      </c>
      <c r="M316" s="176">
        <f>IF(ISBLANK(INDEX('Policy Characteristics'!G:G,MATCH($C316,'Policy Characteristics'!$C:$C,0))),"",INDEX('Policy Characteristics'!G:G,MATCH($C316,'Policy Characteristics'!$C:$C,0)))</f>
        <v>25000</v>
      </c>
      <c r="N316" s="176">
        <f>IF(ISBLANK(INDEX('Policy Characteristics'!H:H,MATCH($C316,'Policy Characteristics'!$C:$C,0))),"",INDEX('Policy Characteristics'!H:H,MATCH($C316,'Policy Characteristics'!$C:$C,0)))</f>
        <v>500</v>
      </c>
      <c r="O316" s="176" t="str">
        <f>IF(ISBLANK(INDEX('Policy Characteristics'!I:I,MATCH($C316,'Policy Characteristics'!$C:$C,0))),"",INDEX('Policy Characteristics'!I:I,MATCH($C316,'Policy Characteristics'!$C:$C,0)))</f>
        <v>MW/year</v>
      </c>
      <c r="P316" s="1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6" t="str">
        <f>IF(ISBLANK(INDEX('Policy Characteristics'!K:K,MATCH($C316,'Policy Characteristics'!$C:$C,0))),"",INDEX('Policy Characteristics'!K:K,MATCH($C316,'Policy Characteristics'!$C:$C,0)))</f>
        <v>electricity-sector-main.html#early-ret</v>
      </c>
      <c r="R316" s="176"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5"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2371</v>
      </c>
      <c r="G317" s="47"/>
      <c r="H317" s="44">
        <v>32</v>
      </c>
      <c r="I317" s="199" t="s">
        <v>43</v>
      </c>
      <c r="J317" s="177" t="str">
        <f>IF(ISBLANK(INDEX('Policy Characteristics'!D:D,MATCH($C317,'Policy Characteristics'!$C:$C,0))),"",INDEX('Policy Characteristics'!D:D,MATCH($C317,'Policy Characteristics'!$C:$C,0)))</f>
        <v>Early Retirement of Power Plants</v>
      </c>
      <c r="K317" s="176" t="str">
        <f>IF(ISBLANK(INDEX('Policy Characteristics'!E:E,MATCH($C317,'Policy Characteristics'!$C:$C,0))),"",INDEX('Policy Characteristics'!E:E,MATCH($C317,'Policy Characteristics'!$C:$C,0)))</f>
        <v>elec early retirement</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25000</v>
      </c>
      <c r="N317" s="176">
        <f>IF(ISBLANK(INDEX('Policy Characteristics'!H:H,MATCH($C317,'Policy Characteristics'!$C:$C,0))),"",INDEX('Policy Characteristics'!H:H,MATCH($C317,'Policy Characteristics'!$C:$C,0)))</f>
        <v>500</v>
      </c>
      <c r="O317" s="176" t="str">
        <f>IF(ISBLANK(INDEX('Policy Characteristics'!I:I,MATCH($C317,'Policy Characteristics'!$C:$C,0))),"",INDEX('Policy Characteristics'!I:I,MATCH($C317,'Policy Characteristics'!$C:$C,0)))</f>
        <v>MW/year</v>
      </c>
      <c r="P317" s="1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6" t="str">
        <f>IF(ISBLANK(INDEX('Policy Characteristics'!K:K,MATCH($C317,'Policy Characteristics'!$C:$C,0))),"",INDEX('Policy Characteristics'!K:K,MATCH($C317,'Policy Characteristics'!$C:$C,0)))</f>
        <v>electricity-sector-main.html#early-ret</v>
      </c>
      <c r="R317" s="176"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5"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9" t="s">
        <v>44</v>
      </c>
      <c r="J318" s="177" t="str">
        <f>IF(ISBLANK(INDEX('Policy Characteristics'!D:D,MATCH($C318,'Policy Characteristics'!$C:$C,0))),"",INDEX('Policy Characteristics'!D:D,MATCH($C318,'Policy Characteristics'!$C:$C,0)))</f>
        <v>Early Retirement of Power Plants</v>
      </c>
      <c r="K318" s="176" t="str">
        <f>IF(ISBLANK(INDEX('Policy Characteristics'!E:E,MATCH($C318,'Policy Characteristics'!$C:$C,0))),"",INDEX('Policy Characteristics'!E:E,MATCH($C318,'Policy Characteristics'!$C:$C,0)))</f>
        <v>elec early retirement</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25000</v>
      </c>
      <c r="N318" s="176">
        <f>IF(ISBLANK(INDEX('Policy Characteristics'!H:H,MATCH($C318,'Policy Characteristics'!$C:$C,0))),"",INDEX('Policy Characteristics'!H:H,MATCH($C318,'Policy Characteristics'!$C:$C,0)))</f>
        <v>500</v>
      </c>
      <c r="O318" s="176" t="str">
        <f>IF(ISBLANK(INDEX('Policy Characteristics'!I:I,MATCH($C318,'Policy Characteristics'!$C:$C,0))),"",INDEX('Policy Characteristics'!I:I,MATCH($C318,'Policy Characteristics'!$C:$C,0)))</f>
        <v>MW/year</v>
      </c>
      <c r="P318" s="1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6" t="str">
        <f>IF(ISBLANK(INDEX('Policy Characteristics'!K:K,MATCH($C318,'Policy Characteristics'!$C:$C,0))),"",INDEX('Policy Characteristics'!K:K,MATCH($C318,'Policy Characteristics'!$C:$C,0)))</f>
        <v>electricity-sector-main.html#early-ret</v>
      </c>
      <c r="R318" s="176"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5"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9" t="s">
        <v>44</v>
      </c>
      <c r="J319" s="177" t="str">
        <f>IF(ISBLANK(INDEX('Policy Characteristics'!D:D,MATCH($C319,'Policy Characteristics'!$C:$C,0))),"",INDEX('Policy Characteristics'!D:D,MATCH($C319,'Policy Characteristics'!$C:$C,0)))</f>
        <v>Early Retirement of Power Plants</v>
      </c>
      <c r="K319" s="176" t="str">
        <f>IF(ISBLANK(INDEX('Policy Characteristics'!E:E,MATCH($C319,'Policy Characteristics'!$C:$C,0))),"",INDEX('Policy Characteristics'!E:E,MATCH($C319,'Policy Characteristics'!$C:$C,0)))</f>
        <v>elec early retirement</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25000</v>
      </c>
      <c r="N319" s="176">
        <f>IF(ISBLANK(INDEX('Policy Characteristics'!H:H,MATCH($C319,'Policy Characteristics'!$C:$C,0))),"",INDEX('Policy Characteristics'!H:H,MATCH($C319,'Policy Characteristics'!$C:$C,0)))</f>
        <v>500</v>
      </c>
      <c r="O319" s="176" t="str">
        <f>IF(ISBLANK(INDEX('Policy Characteristics'!I:I,MATCH($C319,'Policy Characteristics'!$C:$C,0))),"",INDEX('Policy Characteristics'!I:I,MATCH($C319,'Policy Characteristics'!$C:$C,0)))</f>
        <v>MW/year</v>
      </c>
      <c r="P319" s="1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6" t="str">
        <f>IF(ISBLANK(INDEX('Policy Characteristics'!K:K,MATCH($C319,'Policy Characteristics'!$C:$C,0))),"",INDEX('Policy Characteristics'!K:K,MATCH($C319,'Policy Characteristics'!$C:$C,0)))</f>
        <v>electricity-sector-main.html#early-ret</v>
      </c>
      <c r="R319" s="176"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5"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9" t="s">
        <v>44</v>
      </c>
      <c r="J320" s="177" t="str">
        <f>IF(ISBLANK(INDEX('Policy Characteristics'!D:D,MATCH($C320,'Policy Characteristics'!$C:$C,0))),"",INDEX('Policy Characteristics'!D:D,MATCH($C320,'Policy Characteristics'!$C:$C,0)))</f>
        <v>Early Retirement of Power Plants</v>
      </c>
      <c r="K320" s="176" t="str">
        <f>IF(ISBLANK(INDEX('Policy Characteristics'!E:E,MATCH($C320,'Policy Characteristics'!$C:$C,0))),"",INDEX('Policy Characteristics'!E:E,MATCH($C320,'Policy Characteristics'!$C:$C,0)))</f>
        <v>elec early retirement</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25000</v>
      </c>
      <c r="N320" s="176">
        <f>IF(ISBLANK(INDEX('Policy Characteristics'!H:H,MATCH($C320,'Policy Characteristics'!$C:$C,0))),"",INDEX('Policy Characteristics'!H:H,MATCH($C320,'Policy Characteristics'!$C:$C,0)))</f>
        <v>500</v>
      </c>
      <c r="O320" s="176" t="str">
        <f>IF(ISBLANK(INDEX('Policy Characteristics'!I:I,MATCH($C320,'Policy Characteristics'!$C:$C,0))),"",INDEX('Policy Characteristics'!I:I,MATCH($C320,'Policy Characteristics'!$C:$C,0)))</f>
        <v>MW/year</v>
      </c>
      <c r="P320" s="1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6" t="str">
        <f>IF(ISBLANK(INDEX('Policy Characteristics'!K:K,MATCH($C320,'Policy Characteristics'!$C:$C,0))),"",INDEX('Policy Characteristics'!K:K,MATCH($C320,'Policy Characteristics'!$C:$C,0)))</f>
        <v>electricity-sector-main.html#early-ret</v>
      </c>
      <c r="R320" s="176"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5"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9" t="s">
        <v>44</v>
      </c>
      <c r="J321" s="177" t="str">
        <f>IF(ISBLANK(INDEX('Policy Characteristics'!D:D,MATCH($C321,'Policy Characteristics'!$C:$C,0))),"",INDEX('Policy Characteristics'!D:D,MATCH($C321,'Policy Characteristics'!$C:$C,0)))</f>
        <v>Early Retirement of Power Plants</v>
      </c>
      <c r="K321" s="176" t="str">
        <f>IF(ISBLANK(INDEX('Policy Characteristics'!E:E,MATCH($C321,'Policy Characteristics'!$C:$C,0))),"",INDEX('Policy Characteristics'!E:E,MATCH($C321,'Policy Characteristics'!$C:$C,0)))</f>
        <v>elec early retirement</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25000</v>
      </c>
      <c r="N321" s="176">
        <f>IF(ISBLANK(INDEX('Policy Characteristics'!H:H,MATCH($C321,'Policy Characteristics'!$C:$C,0))),"",INDEX('Policy Characteristics'!H:H,MATCH($C321,'Policy Characteristics'!$C:$C,0)))</f>
        <v>500</v>
      </c>
      <c r="O321" s="176" t="str">
        <f>IF(ISBLANK(INDEX('Policy Characteristics'!I:I,MATCH($C321,'Policy Characteristics'!$C:$C,0))),"",INDEX('Policy Characteristics'!I:I,MATCH($C321,'Policy Characteristics'!$C:$C,0)))</f>
        <v>MW/year</v>
      </c>
      <c r="P321" s="1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6" t="str">
        <f>IF(ISBLANK(INDEX('Policy Characteristics'!K:K,MATCH($C321,'Policy Characteristics'!$C:$C,0))),"",INDEX('Policy Characteristics'!K:K,MATCH($C321,'Policy Characteristics'!$C:$C,0)))</f>
        <v>electricity-sector-main.html#early-ret</v>
      </c>
      <c r="R321" s="176"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5"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9" t="s">
        <v>44</v>
      </c>
      <c r="J322" s="177" t="str">
        <f>IF(ISBLANK(INDEX('Policy Characteristics'!D:D,MATCH($C322,'Policy Characteristics'!$C:$C,0))),"",INDEX('Policy Characteristics'!D:D,MATCH($C322,'Policy Characteristics'!$C:$C,0)))</f>
        <v>Early Retirement of Power Plants</v>
      </c>
      <c r="K322" s="176" t="str">
        <f>IF(ISBLANK(INDEX('Policy Characteristics'!E:E,MATCH($C322,'Policy Characteristics'!$C:$C,0))),"",INDEX('Policy Characteristics'!E:E,MATCH($C322,'Policy Characteristics'!$C:$C,0)))</f>
        <v>elec early retirement</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25000</v>
      </c>
      <c r="N322" s="176">
        <f>IF(ISBLANK(INDEX('Policy Characteristics'!H:H,MATCH($C322,'Policy Characteristics'!$C:$C,0))),"",INDEX('Policy Characteristics'!H:H,MATCH($C322,'Policy Characteristics'!$C:$C,0)))</f>
        <v>500</v>
      </c>
      <c r="O322" s="176" t="str">
        <f>IF(ISBLANK(INDEX('Policy Characteristics'!I:I,MATCH($C322,'Policy Characteristics'!$C:$C,0))),"",INDEX('Policy Characteristics'!I:I,MATCH($C322,'Policy Characteristics'!$C:$C,0)))</f>
        <v>MW/year</v>
      </c>
      <c r="P322" s="1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6" t="str">
        <f>IF(ISBLANK(INDEX('Policy Characteristics'!K:K,MATCH($C322,'Policy Characteristics'!$C:$C,0))),"",INDEX('Policy Characteristics'!K:K,MATCH($C322,'Policy Characteristics'!$C:$C,0)))</f>
        <v>electricity-sector-main.html#early-ret</v>
      </c>
      <c r="R322" s="176"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5"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9" t="s">
        <v>44</v>
      </c>
      <c r="J323" s="177" t="str">
        <f>IF(ISBLANK(INDEX('Policy Characteristics'!D:D,MATCH($C323,'Policy Characteristics'!$C:$C,0))),"",INDEX('Policy Characteristics'!D:D,MATCH($C323,'Policy Characteristics'!$C:$C,0)))</f>
        <v>Early Retirement of Power Plants</v>
      </c>
      <c r="K323" s="176" t="str">
        <f>IF(ISBLANK(INDEX('Policy Characteristics'!E:E,MATCH($C323,'Policy Characteristics'!$C:$C,0))),"",INDEX('Policy Characteristics'!E:E,MATCH($C323,'Policy Characteristics'!$C:$C,0)))</f>
        <v>elec early retirement</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25000</v>
      </c>
      <c r="N323" s="176">
        <f>IF(ISBLANK(INDEX('Policy Characteristics'!H:H,MATCH($C323,'Policy Characteristics'!$C:$C,0))),"",INDEX('Policy Characteristics'!H:H,MATCH($C323,'Policy Characteristics'!$C:$C,0)))</f>
        <v>500</v>
      </c>
      <c r="O323" s="176" t="str">
        <f>IF(ISBLANK(INDEX('Policy Characteristics'!I:I,MATCH($C323,'Policy Characteristics'!$C:$C,0))),"",INDEX('Policy Characteristics'!I:I,MATCH($C323,'Policy Characteristics'!$C:$C,0)))</f>
        <v>MW/year</v>
      </c>
      <c r="P323" s="1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6" t="str">
        <f>IF(ISBLANK(INDEX('Policy Characteristics'!K:K,MATCH($C323,'Policy Characteristics'!$C:$C,0))),"",INDEX('Policy Characteristics'!K:K,MATCH($C323,'Policy Characteristics'!$C:$C,0)))</f>
        <v>electricity-sector-main.html#early-ret</v>
      </c>
      <c r="R323" s="176"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5"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2673</v>
      </c>
      <c r="G324" s="47"/>
      <c r="H324" s="44">
        <v>627</v>
      </c>
      <c r="I324" s="199" t="s">
        <v>44</v>
      </c>
      <c r="J324" s="177" t="str">
        <f>IF(ISBLANK(INDEX('Policy Characteristics'!D:D,MATCH($C324,'Policy Characteristics'!$C:$C,0))),"",INDEX('Policy Characteristics'!D:D,MATCH($C324,'Policy Characteristics'!$C:$C,0)))</f>
        <v>Early Retirement of Power Plants</v>
      </c>
      <c r="K324" s="176" t="str">
        <f>IF(ISBLANK(INDEX('Policy Characteristics'!E:E,MATCH($C324,'Policy Characteristics'!$C:$C,0))),"",INDEX('Policy Characteristics'!E:E,MATCH($C324,'Policy Characteristics'!$C:$C,0)))</f>
        <v>elec early retirement</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25000</v>
      </c>
      <c r="N324" s="176">
        <f>IF(ISBLANK(INDEX('Policy Characteristics'!H:H,MATCH($C324,'Policy Characteristics'!$C:$C,0))),"",INDEX('Policy Characteristics'!H:H,MATCH($C324,'Policy Characteristics'!$C:$C,0)))</f>
        <v>500</v>
      </c>
      <c r="O324" s="176" t="str">
        <f>IF(ISBLANK(INDEX('Policy Characteristics'!I:I,MATCH($C324,'Policy Characteristics'!$C:$C,0))),"",INDEX('Policy Characteristics'!I:I,MATCH($C324,'Policy Characteristics'!$C:$C,0)))</f>
        <v>MW/year</v>
      </c>
      <c r="P324" s="1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6" t="str">
        <f>IF(ISBLANK(INDEX('Policy Characteristics'!K:K,MATCH($C324,'Policy Characteristics'!$C:$C,0))),"",INDEX('Policy Characteristics'!K:K,MATCH($C324,'Policy Characteristics'!$C:$C,0)))</f>
        <v>electricity-sector-main.html#early-ret</v>
      </c>
      <c r="R324" s="176"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5"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2671</v>
      </c>
      <c r="G325" s="47"/>
      <c r="H325" s="44">
        <v>628</v>
      </c>
      <c r="I325" s="199" t="s">
        <v>43</v>
      </c>
      <c r="J325" s="177" t="str">
        <f>IF(ISBLANK(INDEX('Policy Characteristics'!D:D,MATCH($C325,'Policy Characteristics'!$C:$C,0))),"",INDEX('Policy Characteristics'!D:D,MATCH($C325,'Policy Characteristics'!$C:$C,0)))</f>
        <v>Early Retirement of Power Plants</v>
      </c>
      <c r="K325" s="176" t="str">
        <f>IF(ISBLANK(INDEX('Policy Characteristics'!E:E,MATCH($C325,'Policy Characteristics'!$C:$C,0))),"",INDEX('Policy Characteristics'!E:E,MATCH($C325,'Policy Characteristics'!$C:$C,0)))</f>
        <v>elec early retirement</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25000</v>
      </c>
      <c r="N325" s="176">
        <f>IF(ISBLANK(INDEX('Policy Characteristics'!H:H,MATCH($C325,'Policy Characteristics'!$C:$C,0))),"",INDEX('Policy Characteristics'!H:H,MATCH($C325,'Policy Characteristics'!$C:$C,0)))</f>
        <v>500</v>
      </c>
      <c r="O325" s="176" t="str">
        <f>IF(ISBLANK(INDEX('Policy Characteristics'!I:I,MATCH($C325,'Policy Characteristics'!$C:$C,0))),"",INDEX('Policy Characteristics'!I:I,MATCH($C325,'Policy Characteristics'!$C:$C,0)))</f>
        <v>MW/year</v>
      </c>
      <c r="P325" s="1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6" t="str">
        <f>IF(ISBLANK(INDEX('Policy Characteristics'!K:K,MATCH($C325,'Policy Characteristics'!$C:$C,0))),"",INDEX('Policy Characteristics'!K:K,MATCH($C325,'Policy Characteristics'!$C:$C,0)))</f>
        <v>electricity-sector-main.html#early-ret</v>
      </c>
      <c r="R325" s="176"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5"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9" t="s">
        <v>43</v>
      </c>
      <c r="J326" s="177" t="str">
        <f>IF(ISBLANK(INDEX('Policy Characteristics'!D:D,MATCH($C326,'Policy Characteristics'!$C:$C,0))),"",INDEX('Policy Characteristics'!D:D,MATCH($C326,'Policy Characteristics'!$C:$C,0)))</f>
        <v>Early Retirement of Power Plants</v>
      </c>
      <c r="K326" s="176" t="str">
        <f>IF(ISBLANK(INDEX('Policy Characteristics'!E:E,MATCH($C326,'Policy Characteristics'!$C:$C,0))),"",INDEX('Policy Characteristics'!E:E,MATCH($C326,'Policy Characteristics'!$C:$C,0)))</f>
        <v>elec early retirement</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25000</v>
      </c>
      <c r="N326" s="176">
        <f>IF(ISBLANK(INDEX('Policy Characteristics'!H:H,MATCH($C326,'Policy Characteristics'!$C:$C,0))),"",INDEX('Policy Characteristics'!H:H,MATCH($C326,'Policy Characteristics'!$C:$C,0)))</f>
        <v>500</v>
      </c>
      <c r="O326" s="176" t="str">
        <f>IF(ISBLANK(INDEX('Policy Characteristics'!I:I,MATCH($C326,'Policy Characteristics'!$C:$C,0))),"",INDEX('Policy Characteristics'!I:I,MATCH($C326,'Policy Characteristics'!$C:$C,0)))</f>
        <v>MW/year</v>
      </c>
      <c r="P326" s="1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6" t="str">
        <f>IF(ISBLANK(INDEX('Policy Characteristics'!K:K,MATCH($C326,'Policy Characteristics'!$C:$C,0))),"",INDEX('Policy Characteristics'!K:K,MATCH($C326,'Policy Characteristics'!$C:$C,0)))</f>
        <v>electricity-sector-main.html#early-ret</v>
      </c>
      <c r="R326" s="176"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5"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9" t="s">
        <v>44</v>
      </c>
      <c r="J327" s="177" t="str">
        <f>IF(ISBLANK(INDEX('Policy Characteristics'!D:D,MATCH($C327,'Policy Characteristics'!$C:$C,0))),"",INDEX('Policy Characteristics'!D:D,MATCH($C327,'Policy Characteristics'!$C:$C,0)))</f>
        <v>Early Retirement of Power Plants</v>
      </c>
      <c r="K327" s="176" t="str">
        <f>IF(ISBLANK(INDEX('Policy Characteristics'!E:E,MATCH($C327,'Policy Characteristics'!$C:$C,0))),"",INDEX('Policy Characteristics'!E:E,MATCH($C327,'Policy Characteristics'!$C:$C,0)))</f>
        <v>elec early retirement</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25000</v>
      </c>
      <c r="N327" s="176">
        <f>IF(ISBLANK(INDEX('Policy Characteristics'!H:H,MATCH($C327,'Policy Characteristics'!$C:$C,0))),"",INDEX('Policy Characteristics'!H:H,MATCH($C327,'Policy Characteristics'!$C:$C,0)))</f>
        <v>500</v>
      </c>
      <c r="O327" s="176" t="str">
        <f>IF(ISBLANK(INDEX('Policy Characteristics'!I:I,MATCH($C327,'Policy Characteristics'!$C:$C,0))),"",INDEX('Policy Characteristics'!I:I,MATCH($C327,'Policy Characteristics'!$C:$C,0)))</f>
        <v>MW/year</v>
      </c>
      <c r="P327" s="1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6" t="str">
        <f>IF(ISBLANK(INDEX('Policy Characteristics'!K:K,MATCH($C327,'Policy Characteristics'!$C:$C,0))),"",INDEX('Policy Characteristics'!K:K,MATCH($C327,'Policy Characteristics'!$C:$C,0)))</f>
        <v>electricity-sector-main.html#early-ret</v>
      </c>
      <c r="R327" s="176"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5"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9" t="s">
        <v>44</v>
      </c>
      <c r="J328" s="177" t="str">
        <f>IF(ISBLANK(INDEX('Policy Characteristics'!D:D,MATCH($C328,'Policy Characteristics'!$C:$C,0))),"",INDEX('Policy Characteristics'!D:D,MATCH($C328,'Policy Characteristics'!$C:$C,0)))</f>
        <v>Early Retirement of Power Plants</v>
      </c>
      <c r="K328" s="176" t="str">
        <f>IF(ISBLANK(INDEX('Policy Characteristics'!E:E,MATCH($C328,'Policy Characteristics'!$C:$C,0))),"",INDEX('Policy Characteristics'!E:E,MATCH($C328,'Policy Characteristics'!$C:$C,0)))</f>
        <v>elec early retirement</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25000</v>
      </c>
      <c r="N328" s="176">
        <f>IF(ISBLANK(INDEX('Policy Characteristics'!H:H,MATCH($C328,'Policy Characteristics'!$C:$C,0))),"",INDEX('Policy Characteristics'!H:H,MATCH($C328,'Policy Characteristics'!$C:$C,0)))</f>
        <v>500</v>
      </c>
      <c r="O328" s="176" t="str">
        <f>IF(ISBLANK(INDEX('Policy Characteristics'!I:I,MATCH($C328,'Policy Characteristics'!$C:$C,0))),"",INDEX('Policy Characteristics'!I:I,MATCH($C328,'Policy Characteristics'!$C:$C,0)))</f>
        <v>MW/year</v>
      </c>
      <c r="P328" s="1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6" t="str">
        <f>IF(ISBLANK(INDEX('Policy Characteristics'!K:K,MATCH($C328,'Policy Characteristics'!$C:$C,0))),"",INDEX('Policy Characteristics'!K:K,MATCH($C328,'Policy Characteristics'!$C:$C,0)))</f>
        <v>electricity-sector-main.html#early-ret</v>
      </c>
      <c r="R328" s="176"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5"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9" t="s">
        <v>44</v>
      </c>
      <c r="J329" s="177" t="str">
        <f>IF(ISBLANK(INDEX('Policy Characteristics'!D:D,MATCH($C329,'Policy Characteristics'!$C:$C,0))),"",INDEX('Policy Characteristics'!D:D,MATCH($C329,'Policy Characteristics'!$C:$C,0)))</f>
        <v>Early Retirement of Power Plants</v>
      </c>
      <c r="K329" s="176" t="str">
        <f>IF(ISBLANK(INDEX('Policy Characteristics'!E:E,MATCH($C329,'Policy Characteristics'!$C:$C,0))),"",INDEX('Policy Characteristics'!E:E,MATCH($C329,'Policy Characteristics'!$C:$C,0)))</f>
        <v>elec early retirement</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25000</v>
      </c>
      <c r="N329" s="176">
        <f>IF(ISBLANK(INDEX('Policy Characteristics'!H:H,MATCH($C329,'Policy Characteristics'!$C:$C,0))),"",INDEX('Policy Characteristics'!H:H,MATCH($C329,'Policy Characteristics'!$C:$C,0)))</f>
        <v>500</v>
      </c>
      <c r="O329" s="176" t="str">
        <f>IF(ISBLANK(INDEX('Policy Characteristics'!I:I,MATCH($C329,'Policy Characteristics'!$C:$C,0))),"",INDEX('Policy Characteristics'!I:I,MATCH($C329,'Policy Characteristics'!$C:$C,0)))</f>
        <v>MW/year</v>
      </c>
      <c r="P329" s="1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6" t="str">
        <f>IF(ISBLANK(INDEX('Policy Characteristics'!K:K,MATCH($C329,'Policy Characteristics'!$C:$C,0))),"",INDEX('Policy Characteristics'!K:K,MATCH($C329,'Policy Characteristics'!$C:$C,0)))</f>
        <v>electricity-sector-main.html#early-ret</v>
      </c>
      <c r="R329" s="176"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5"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9" t="s">
        <v>44</v>
      </c>
      <c r="J330" s="177" t="str">
        <f>IF(ISBLANK(INDEX('Policy Characteristics'!D:D,MATCH($C330,'Policy Characteristics'!$C:$C,0))),"",INDEX('Policy Characteristics'!D:D,MATCH($C330,'Policy Characteristics'!$C:$C,0)))</f>
        <v>Early Retirement of Power Plants</v>
      </c>
      <c r="K330" s="176" t="str">
        <f>IF(ISBLANK(INDEX('Policy Characteristics'!E:E,MATCH($C330,'Policy Characteristics'!$C:$C,0))),"",INDEX('Policy Characteristics'!E:E,MATCH($C330,'Policy Characteristics'!$C:$C,0)))</f>
        <v>elec early retirement</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25000</v>
      </c>
      <c r="N330" s="176">
        <f>IF(ISBLANK(INDEX('Policy Characteristics'!H:H,MATCH($C330,'Policy Characteristics'!$C:$C,0))),"",INDEX('Policy Characteristics'!H:H,MATCH($C330,'Policy Characteristics'!$C:$C,0)))</f>
        <v>500</v>
      </c>
      <c r="O330" s="176" t="str">
        <f>IF(ISBLANK(INDEX('Policy Characteristics'!I:I,MATCH($C330,'Policy Characteristics'!$C:$C,0))),"",INDEX('Policy Characteristics'!I:I,MATCH($C330,'Policy Characteristics'!$C:$C,0)))</f>
        <v>MW/year</v>
      </c>
      <c r="P330" s="1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6" t="str">
        <f>IF(ISBLANK(INDEX('Policy Characteristics'!K:K,MATCH($C330,'Policy Characteristics'!$C:$C,0))),"",INDEX('Policy Characteristics'!K:K,MATCH($C330,'Policy Characteristics'!$C:$C,0)))</f>
        <v>electricity-sector-main.html#early-ret</v>
      </c>
      <c r="R330" s="176"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5"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2359</v>
      </c>
      <c r="E331" s="47"/>
      <c r="F331" s="6" t="s">
        <v>2366</v>
      </c>
      <c r="G331" s="47"/>
      <c r="H331" s="44">
        <v>1761</v>
      </c>
      <c r="I331" s="199" t="s">
        <v>44</v>
      </c>
      <c r="J331" s="177" t="str">
        <f>IF(ISBLANK(INDEX('Policy Characteristics'!D:D,MATCH($C331,'Policy Characteristics'!$C:$C,0))),"",INDEX('Policy Characteristics'!D:D,MATCH($C331,'Policy Characteristics'!$C:$C,0)))</f>
        <v>Early Retirement of Power Plants</v>
      </c>
      <c r="K331" s="176" t="str">
        <f>IF(ISBLANK(INDEX('Policy Characteristics'!E:E,MATCH($C331,'Policy Characteristics'!$C:$C,0))),"",INDEX('Policy Characteristics'!E:E,MATCH($C331,'Policy Characteristics'!$C:$C,0)))</f>
        <v>elec early retirement</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25000</v>
      </c>
      <c r="N331" s="176">
        <f>IF(ISBLANK(INDEX('Policy Characteristics'!H:H,MATCH($C331,'Policy Characteristics'!$C:$C,0))),"",INDEX('Policy Characteristics'!H:H,MATCH($C331,'Policy Characteristics'!$C:$C,0)))</f>
        <v>500</v>
      </c>
      <c r="O331" s="176" t="str">
        <f>IF(ISBLANK(INDEX('Policy Characteristics'!I:I,MATCH($C331,'Policy Characteristics'!$C:$C,0))),"",INDEX('Policy Characteristics'!I:I,MATCH($C331,'Policy Characteristics'!$C:$C,0)))</f>
        <v>MW/year</v>
      </c>
      <c r="P331" s="1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6" t="str">
        <f>IF(ISBLANK(INDEX('Policy Characteristics'!K:K,MATCH($C331,'Policy Characteristics'!$C:$C,0))),"",INDEX('Policy Characteristics'!K:K,MATCH($C331,'Policy Characteristics'!$C:$C,0)))</f>
        <v>electricity-sector-main.html#early-ret</v>
      </c>
      <c r="R331" s="176"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5"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2362</v>
      </c>
      <c r="E332" s="47"/>
      <c r="F332" s="6" t="s">
        <v>2367</v>
      </c>
      <c r="G332" s="47"/>
      <c r="H332" s="44">
        <v>1762</v>
      </c>
      <c r="I332" s="199" t="s">
        <v>44</v>
      </c>
      <c r="J332" s="177" t="str">
        <f>IF(ISBLANK(INDEX('Policy Characteristics'!D:D,MATCH($C332,'Policy Characteristics'!$C:$C,0))),"",INDEX('Policy Characteristics'!D:D,MATCH($C332,'Policy Characteristics'!$C:$C,0)))</f>
        <v>Early Retirement of Power Plants</v>
      </c>
      <c r="K332" s="176" t="str">
        <f>IF(ISBLANK(INDEX('Policy Characteristics'!E:E,MATCH($C332,'Policy Characteristics'!$C:$C,0))),"",INDEX('Policy Characteristics'!E:E,MATCH($C332,'Policy Characteristics'!$C:$C,0)))</f>
        <v>elec early retirement</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25000</v>
      </c>
      <c r="N332" s="176">
        <f>IF(ISBLANK(INDEX('Policy Characteristics'!H:H,MATCH($C332,'Policy Characteristics'!$C:$C,0))),"",INDEX('Policy Characteristics'!H:H,MATCH($C332,'Policy Characteristics'!$C:$C,0)))</f>
        <v>500</v>
      </c>
      <c r="O332" s="176" t="str">
        <f>IF(ISBLANK(INDEX('Policy Characteristics'!I:I,MATCH($C332,'Policy Characteristics'!$C:$C,0))),"",INDEX('Policy Characteristics'!I:I,MATCH($C332,'Policy Characteristics'!$C:$C,0)))</f>
        <v>MW/year</v>
      </c>
      <c r="P332" s="1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6" t="str">
        <f>IF(ISBLANK(INDEX('Policy Characteristics'!K:K,MATCH($C332,'Policy Characteristics'!$C:$C,0))),"",INDEX('Policy Characteristics'!K:K,MATCH($C332,'Policy Characteristics'!$C:$C,0)))</f>
        <v>electricity-sector-main.html#early-ret</v>
      </c>
      <c r="R332" s="176"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5"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2363</v>
      </c>
      <c r="E333" s="47"/>
      <c r="F333" s="6" t="s">
        <v>2368</v>
      </c>
      <c r="G333" s="47"/>
      <c r="H333" s="44">
        <v>1763</v>
      </c>
      <c r="I333" s="199" t="s">
        <v>44</v>
      </c>
      <c r="J333" s="177" t="str">
        <f>IF(ISBLANK(INDEX('Policy Characteristics'!D:D,MATCH($C333,'Policy Characteristics'!$C:$C,0))),"",INDEX('Policy Characteristics'!D:D,MATCH($C333,'Policy Characteristics'!$C:$C,0)))</f>
        <v>Early Retirement of Power Plants</v>
      </c>
      <c r="K333" s="176" t="str">
        <f>IF(ISBLANK(INDEX('Policy Characteristics'!E:E,MATCH($C333,'Policy Characteristics'!$C:$C,0))),"",INDEX('Policy Characteristics'!E:E,MATCH($C333,'Policy Characteristics'!$C:$C,0)))</f>
        <v>elec early retirement</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25000</v>
      </c>
      <c r="N333" s="176">
        <f>IF(ISBLANK(INDEX('Policy Characteristics'!H:H,MATCH($C333,'Policy Characteristics'!$C:$C,0))),"",INDEX('Policy Characteristics'!H:H,MATCH($C333,'Policy Characteristics'!$C:$C,0)))</f>
        <v>500</v>
      </c>
      <c r="O333" s="176" t="str">
        <f>IF(ISBLANK(INDEX('Policy Characteristics'!I:I,MATCH($C333,'Policy Characteristics'!$C:$C,0))),"",INDEX('Policy Characteristics'!I:I,MATCH($C333,'Policy Characteristics'!$C:$C,0)))</f>
        <v>MW/year</v>
      </c>
      <c r="P333" s="1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6" t="str">
        <f>IF(ISBLANK(INDEX('Policy Characteristics'!K:K,MATCH($C333,'Policy Characteristics'!$C:$C,0))),"",INDEX('Policy Characteristics'!K:K,MATCH($C333,'Policy Characteristics'!$C:$C,0)))</f>
        <v>electricity-sector-main.html#early-ret</v>
      </c>
      <c r="R333" s="176"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5"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2364</v>
      </c>
      <c r="E334" s="47"/>
      <c r="F334" s="6" t="s">
        <v>2369</v>
      </c>
      <c r="G334" s="47"/>
      <c r="H334" s="44">
        <v>1764</v>
      </c>
      <c r="I334" s="199" t="s">
        <v>44</v>
      </c>
      <c r="J334" s="177" t="str">
        <f>IF(ISBLANK(INDEX('Policy Characteristics'!D:D,MATCH($C334,'Policy Characteristics'!$C:$C,0))),"",INDEX('Policy Characteristics'!D:D,MATCH($C334,'Policy Characteristics'!$C:$C,0)))</f>
        <v>Early Retirement of Power Plants</v>
      </c>
      <c r="K334" s="176" t="str">
        <f>IF(ISBLANK(INDEX('Policy Characteristics'!E:E,MATCH($C334,'Policy Characteristics'!$C:$C,0))),"",INDEX('Policy Characteristics'!E:E,MATCH($C334,'Policy Characteristics'!$C:$C,0)))</f>
        <v>elec early retirement</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25000</v>
      </c>
      <c r="N334" s="176">
        <f>IF(ISBLANK(INDEX('Policy Characteristics'!H:H,MATCH($C334,'Policy Characteristics'!$C:$C,0))),"",INDEX('Policy Characteristics'!H:H,MATCH($C334,'Policy Characteristics'!$C:$C,0)))</f>
        <v>500</v>
      </c>
      <c r="O334" s="176" t="str">
        <f>IF(ISBLANK(INDEX('Policy Characteristics'!I:I,MATCH($C334,'Policy Characteristics'!$C:$C,0))),"",INDEX('Policy Characteristics'!I:I,MATCH($C334,'Policy Characteristics'!$C:$C,0)))</f>
        <v>MW/year</v>
      </c>
      <c r="P334" s="1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6" t="str">
        <f>IF(ISBLANK(INDEX('Policy Characteristics'!K:K,MATCH($C334,'Policy Characteristics'!$C:$C,0))),"",INDEX('Policy Characteristics'!K:K,MATCH($C334,'Policy Characteristics'!$C:$C,0)))</f>
        <v>electricity-sector-main.html#early-ret</v>
      </c>
      <c r="R334" s="176"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5"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2365</v>
      </c>
      <c r="E335" s="47"/>
      <c r="F335" s="6" t="s">
        <v>2370</v>
      </c>
      <c r="G335" s="47"/>
      <c r="H335" s="44">
        <v>1765</v>
      </c>
      <c r="I335" s="199" t="s">
        <v>44</v>
      </c>
      <c r="J335" s="177" t="str">
        <f>IF(ISBLANK(INDEX('Policy Characteristics'!D:D,MATCH($C335,'Policy Characteristics'!$C:$C,0))),"",INDEX('Policy Characteristics'!D:D,MATCH($C335,'Policy Characteristics'!$C:$C,0)))</f>
        <v>Early Retirement of Power Plants</v>
      </c>
      <c r="K335" s="176" t="str">
        <f>IF(ISBLANK(INDEX('Policy Characteristics'!E:E,MATCH($C335,'Policy Characteristics'!$C:$C,0))),"",INDEX('Policy Characteristics'!E:E,MATCH($C335,'Policy Characteristics'!$C:$C,0)))</f>
        <v>elec early retirement</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25000</v>
      </c>
      <c r="N335" s="176">
        <f>IF(ISBLANK(INDEX('Policy Characteristics'!H:H,MATCH($C335,'Policy Characteristics'!$C:$C,0))),"",INDEX('Policy Characteristics'!H:H,MATCH($C335,'Policy Characteristics'!$C:$C,0)))</f>
        <v>500</v>
      </c>
      <c r="O335" s="176" t="str">
        <f>IF(ISBLANK(INDEX('Policy Characteristics'!I:I,MATCH($C335,'Policy Characteristics'!$C:$C,0))),"",INDEX('Policy Characteristics'!I:I,MATCH($C335,'Policy Characteristics'!$C:$C,0)))</f>
        <v>MW/year</v>
      </c>
      <c r="P335" s="1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6" t="str">
        <f>IF(ISBLANK(INDEX('Policy Characteristics'!K:K,MATCH($C335,'Policy Characteristics'!$C:$C,0))),"",INDEX('Policy Characteristics'!K:K,MATCH($C335,'Policy Characteristics'!$C:$C,0)))</f>
        <v>electricity-sector-main.html#early-ret</v>
      </c>
      <c r="R335" s="176"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5"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2453</v>
      </c>
      <c r="E336" s="47"/>
      <c r="F336" s="6" t="s">
        <v>2451</v>
      </c>
      <c r="G336" s="47"/>
      <c r="H336" s="44">
        <v>1766</v>
      </c>
      <c r="I336" s="199" t="s">
        <v>44</v>
      </c>
      <c r="J336" s="177" t="str">
        <f>IF(ISBLANK(INDEX('Policy Characteristics'!D:D,MATCH($C336,'Policy Characteristics'!$C:$C,0))),"",INDEX('Policy Characteristics'!D:D,MATCH($C336,'Policy Characteristics'!$C:$C,0)))</f>
        <v>Early Retirement of Power Plants</v>
      </c>
      <c r="K336" s="176" t="str">
        <f>IF(ISBLANK(INDEX('Policy Characteristics'!E:E,MATCH($C336,'Policy Characteristics'!$C:$C,0))),"",INDEX('Policy Characteristics'!E:E,MATCH($C336,'Policy Characteristics'!$C:$C,0)))</f>
        <v>elec early retirement</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25000</v>
      </c>
      <c r="N336" s="176">
        <f>IF(ISBLANK(INDEX('Policy Characteristics'!H:H,MATCH($C336,'Policy Characteristics'!$C:$C,0))),"",INDEX('Policy Characteristics'!H:H,MATCH($C336,'Policy Characteristics'!$C:$C,0)))</f>
        <v>500</v>
      </c>
      <c r="O336" s="176" t="str">
        <f>IF(ISBLANK(INDEX('Policy Characteristics'!I:I,MATCH($C336,'Policy Characteristics'!$C:$C,0))),"",INDEX('Policy Characteristics'!I:I,MATCH($C336,'Policy Characteristics'!$C:$C,0)))</f>
        <v>MW/year</v>
      </c>
      <c r="P336" s="176"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6" t="str">
        <f>IF(ISBLANK(INDEX('Policy Characteristics'!K:K,MATCH($C336,'Policy Characteristics'!$C:$C,0))),"",INDEX('Policy Characteristics'!K:K,MATCH($C336,'Policy Characteristics'!$C:$C,0)))</f>
        <v>electricity-sector-main.html#early-ret</v>
      </c>
      <c r="R336" s="176"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5"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2454</v>
      </c>
      <c r="E337" s="47"/>
      <c r="F337" s="6" t="s">
        <v>2452</v>
      </c>
      <c r="G337" s="47"/>
      <c r="H337" s="44">
        <v>2239</v>
      </c>
      <c r="I337" s="199" t="s">
        <v>44</v>
      </c>
      <c r="J337" s="177" t="str">
        <f>IF(ISBLANK(INDEX('Policy Characteristics'!D:D,MATCH($C337,'Policy Characteristics'!$C:$C,0))),"",INDEX('Policy Characteristics'!D:D,MATCH($C337,'Policy Characteristics'!$C:$C,0)))</f>
        <v>Early Retirement of Power Plants</v>
      </c>
      <c r="K337" s="176" t="str">
        <f>IF(ISBLANK(INDEX('Policy Characteristics'!E:E,MATCH($C337,'Policy Characteristics'!$C:$C,0))),"",INDEX('Policy Characteristics'!E:E,MATCH($C337,'Policy Characteristics'!$C:$C,0)))</f>
        <v>elec early retirement</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25000</v>
      </c>
      <c r="N337" s="176">
        <f>IF(ISBLANK(INDEX('Policy Characteristics'!H:H,MATCH($C337,'Policy Characteristics'!$C:$C,0))),"",INDEX('Policy Characteristics'!H:H,MATCH($C337,'Policy Characteristics'!$C:$C,0)))</f>
        <v>500</v>
      </c>
      <c r="O337" s="176" t="str">
        <f>IF(ISBLANK(INDEX('Policy Characteristics'!I:I,MATCH($C337,'Policy Characteristics'!$C:$C,0))),"",INDEX('Policy Characteristics'!I:I,MATCH($C337,'Policy Characteristics'!$C:$C,0)))</f>
        <v>MW/year</v>
      </c>
      <c r="P337" s="176"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6" t="str">
        <f>IF(ISBLANK(INDEX('Policy Characteristics'!K:K,MATCH($C337,'Policy Characteristics'!$C:$C,0))),"",INDEX('Policy Characteristics'!K:K,MATCH($C337,'Policy Characteristics'!$C:$C,0)))</f>
        <v>electricity-sector-main.html#early-ret</v>
      </c>
      <c r="R337" s="176"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5"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9" t="s">
        <v>44</v>
      </c>
      <c r="J338" s="177" t="str">
        <f>IF(ISBLANK(INDEX('Policy Characteristics'!D:D,MATCH($C338,'Policy Characteristics'!$C:$C,0))),"",INDEX('Policy Characteristics'!D:D,MATCH($C338,'Policy Characteristics'!$C:$C,0)))</f>
        <v>Non BAU Capacity Retirement Schedule</v>
      </c>
      <c r="K338" s="176" t="str">
        <f>IF(ISBLANK(INDEX('Policy Characteristics'!E:E,MATCH($C338,'Policy Characteristics'!$C:$C,0))),"",INDEX('Policy Characteristics'!E:E,MATCH($C338,'Policy Characteristics'!$C:$C,0)))</f>
        <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on/off</v>
      </c>
      <c r="P338" s="1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row>
    <row r="339" spans="1:18" x14ac:dyDescent="0.25">
      <c r="A339" s="176" t="str">
        <f>IF(ISBLANK(INDEX('Policy Characteristics'!A:A,MATCH($C339,'Policy Characteristics'!$C:$C,0))),"",INDEX('Policy Characteristics'!A:A,MATCH($C339,'Policy Characteristics'!$C:$C,0)))</f>
        <v>Electricity Supply</v>
      </c>
      <c r="B339" s="185"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2360</v>
      </c>
      <c r="E339" s="47"/>
      <c r="F339" s="6" t="s">
        <v>2669</v>
      </c>
      <c r="G339" s="47"/>
      <c r="H339" s="44">
        <v>861</v>
      </c>
      <c r="I339" s="199" t="s">
        <v>44</v>
      </c>
      <c r="J339" s="177" t="str">
        <f>IF(ISBLANK(INDEX('Policy Characteristics'!D:D,MATCH($C339,'Policy Characteristics'!$C:$C,0))),"",INDEX('Policy Characteristics'!D:D,MATCH($C339,'Policy Characteristics'!$C:$C,0)))</f>
        <v>Non BAU Capacity Retirement Schedule</v>
      </c>
      <c r="K339" s="176" t="str">
        <f>IF(ISBLANK(INDEX('Policy Characteristics'!E:E,MATCH($C339,'Policy Characteristics'!$C:$C,0))),"",INDEX('Policy Characteristics'!E:E,MATCH($C339,'Policy Characteristics'!$C:$C,0)))</f>
        <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on/off</v>
      </c>
      <c r="P339" s="1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row>
    <row r="340" spans="1:18" x14ac:dyDescent="0.25">
      <c r="A340" s="176" t="str">
        <f>IF(ISBLANK(INDEX('Policy Characteristics'!A:A,MATCH($C340,'Policy Characteristics'!$C:$C,0))),"",INDEX('Policy Characteristics'!A:A,MATCH($C340,'Policy Characteristics'!$C:$C,0)))</f>
        <v>Electricity Supply</v>
      </c>
      <c r="B340" s="185"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2361</v>
      </c>
      <c r="E340" s="47"/>
      <c r="F340" s="6" t="s">
        <v>2295</v>
      </c>
      <c r="G340" s="47"/>
      <c r="H340" s="44">
        <v>1767</v>
      </c>
      <c r="I340" s="199" t="s">
        <v>43</v>
      </c>
      <c r="J340" s="177" t="str">
        <f>IF(ISBLANK(INDEX('Policy Characteristics'!D:D,MATCH($C340,'Policy Characteristics'!$C:$C,0))),"",INDEX('Policy Characteristics'!D:D,MATCH($C340,'Policy Characteristics'!$C:$C,0)))</f>
        <v>Non BAU Capacity Retirement Schedule</v>
      </c>
      <c r="K340" s="176" t="str">
        <f>IF(ISBLANK(INDEX('Policy Characteristics'!E:E,MATCH($C340,'Policy Characteristics'!$C:$C,0))),"",INDEX('Policy Characteristics'!E:E,MATCH($C340,'Policy Characteristics'!$C:$C,0)))</f>
        <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on/off</v>
      </c>
      <c r="P340" s="1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5"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2371</v>
      </c>
      <c r="G341" s="47"/>
      <c r="H341" s="44">
        <v>862</v>
      </c>
      <c r="I341" s="199" t="s">
        <v>44</v>
      </c>
      <c r="J341" s="177" t="str">
        <f>IF(ISBLANK(INDEX('Policy Characteristics'!D:D,MATCH($C341,'Policy Characteristics'!$C:$C,0))),"",INDEX('Policy Characteristics'!D:D,MATCH($C341,'Policy Characteristics'!$C:$C,0)))</f>
        <v>Non BAU Capacity Retirement Schedule</v>
      </c>
      <c r="K341" s="176" t="str">
        <f>IF(ISBLANK(INDEX('Policy Characteristics'!E:E,MATCH($C341,'Policy Characteristics'!$C:$C,0))),"",INDEX('Policy Characteristics'!E:E,MATCH($C341,'Policy Characteristics'!$C:$C,0)))</f>
        <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on/off</v>
      </c>
      <c r="P341" s="1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5"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9" t="s">
        <v>44</v>
      </c>
      <c r="J342" s="177" t="str">
        <f>IF(ISBLANK(INDEX('Policy Characteristics'!D:D,MATCH($C342,'Policy Characteristics'!$C:$C,0))),"",INDEX('Policy Characteristics'!D:D,MATCH($C342,'Policy Characteristics'!$C:$C,0)))</f>
        <v>Non BAU Capacity Retirement Schedule</v>
      </c>
      <c r="K342" s="176" t="str">
        <f>IF(ISBLANK(INDEX('Policy Characteristics'!E:E,MATCH($C342,'Policy Characteristics'!$C:$C,0))),"",INDEX('Policy Characteristics'!E:E,MATCH($C342,'Policy Characteristics'!$C:$C,0)))</f>
        <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on/off</v>
      </c>
      <c r="P342" s="1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5"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9" t="s">
        <v>44</v>
      </c>
      <c r="J343" s="177" t="str">
        <f>IF(ISBLANK(INDEX('Policy Characteristics'!D:D,MATCH($C343,'Policy Characteristics'!$C:$C,0))),"",INDEX('Policy Characteristics'!D:D,MATCH($C343,'Policy Characteristics'!$C:$C,0)))</f>
        <v>Non BAU Capacity Retirement Schedule</v>
      </c>
      <c r="K343" s="176" t="str">
        <f>IF(ISBLANK(INDEX('Policy Characteristics'!E:E,MATCH($C343,'Policy Characteristics'!$C:$C,0))),"",INDEX('Policy Characteristics'!E:E,MATCH($C343,'Policy Characteristics'!$C:$C,0)))</f>
        <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on/off</v>
      </c>
      <c r="P343" s="1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5"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9" t="s">
        <v>44</v>
      </c>
      <c r="J344" s="177" t="str">
        <f>IF(ISBLANK(INDEX('Policy Characteristics'!D:D,MATCH($C344,'Policy Characteristics'!$C:$C,0))),"",INDEX('Policy Characteristics'!D:D,MATCH($C344,'Policy Characteristics'!$C:$C,0)))</f>
        <v>Non BAU Capacity Retirement Schedule</v>
      </c>
      <c r="K344" s="176" t="str">
        <f>IF(ISBLANK(INDEX('Policy Characteristics'!E:E,MATCH($C344,'Policy Characteristics'!$C:$C,0))),"",INDEX('Policy Characteristics'!E:E,MATCH($C344,'Policy Characteristics'!$C:$C,0)))</f>
        <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on/off</v>
      </c>
      <c r="P344" s="1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5"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9" t="s">
        <v>44</v>
      </c>
      <c r="J345" s="177" t="str">
        <f>IF(ISBLANK(INDEX('Policy Characteristics'!D:D,MATCH($C345,'Policy Characteristics'!$C:$C,0))),"",INDEX('Policy Characteristics'!D:D,MATCH($C345,'Policy Characteristics'!$C:$C,0)))</f>
        <v>Non BAU Capacity Retirement Schedule</v>
      </c>
      <c r="K345" s="176" t="str">
        <f>IF(ISBLANK(INDEX('Policy Characteristics'!E:E,MATCH($C345,'Policy Characteristics'!$C:$C,0))),"",INDEX('Policy Characteristics'!E:E,MATCH($C345,'Policy Characteristics'!$C:$C,0)))</f>
        <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on/off</v>
      </c>
      <c r="P345" s="1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5"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9" t="s">
        <v>44</v>
      </c>
      <c r="J346" s="177" t="str">
        <f>IF(ISBLANK(INDEX('Policy Characteristics'!D:D,MATCH($C346,'Policy Characteristics'!$C:$C,0))),"",INDEX('Policy Characteristics'!D:D,MATCH($C346,'Policy Characteristics'!$C:$C,0)))</f>
        <v>Non BAU Capacity Retirement Schedule</v>
      </c>
      <c r="K346" s="176" t="str">
        <f>IF(ISBLANK(INDEX('Policy Characteristics'!E:E,MATCH($C346,'Policy Characteristics'!$C:$C,0))),"",INDEX('Policy Characteristics'!E:E,MATCH($C346,'Policy Characteristics'!$C:$C,0)))</f>
        <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on/off</v>
      </c>
      <c r="P346" s="1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5"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9" t="s">
        <v>44</v>
      </c>
      <c r="J347" s="177" t="str">
        <f>IF(ISBLANK(INDEX('Policy Characteristics'!D:D,MATCH($C347,'Policy Characteristics'!$C:$C,0))),"",INDEX('Policy Characteristics'!D:D,MATCH($C347,'Policy Characteristics'!$C:$C,0)))</f>
        <v>Non BAU Capacity Retirement Schedule</v>
      </c>
      <c r="K347" s="176" t="str">
        <f>IF(ISBLANK(INDEX('Policy Characteristics'!E:E,MATCH($C347,'Policy Characteristics'!$C:$C,0))),"",INDEX('Policy Characteristics'!E:E,MATCH($C347,'Policy Characteristics'!$C:$C,0)))</f>
        <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on/off</v>
      </c>
      <c r="P347" s="1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5"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2673</v>
      </c>
      <c r="G348" s="47"/>
      <c r="H348" s="44">
        <v>869</v>
      </c>
      <c r="I348" s="199" t="s">
        <v>44</v>
      </c>
      <c r="J348" s="177" t="str">
        <f>IF(ISBLANK(INDEX('Policy Characteristics'!D:D,MATCH($C348,'Policy Characteristics'!$C:$C,0))),"",INDEX('Policy Characteristics'!D:D,MATCH($C348,'Policy Characteristics'!$C:$C,0)))</f>
        <v>Non BAU Capacity Retirement Schedule</v>
      </c>
      <c r="K348" s="176" t="str">
        <f>IF(ISBLANK(INDEX('Policy Characteristics'!E:E,MATCH($C348,'Policy Characteristics'!$C:$C,0))),"",INDEX('Policy Characteristics'!E:E,MATCH($C348,'Policy Characteristics'!$C:$C,0)))</f>
        <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on/off</v>
      </c>
      <c r="P348" s="1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5"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2671</v>
      </c>
      <c r="G349" s="47"/>
      <c r="H349" s="44">
        <v>870</v>
      </c>
      <c r="I349" s="199" t="s">
        <v>44</v>
      </c>
      <c r="J349" s="177" t="str">
        <f>IF(ISBLANK(INDEX('Policy Characteristics'!D:D,MATCH($C349,'Policy Characteristics'!$C:$C,0))),"",INDEX('Policy Characteristics'!D:D,MATCH($C349,'Policy Characteristics'!$C:$C,0)))</f>
        <v>Non BAU Capacity Retirement Schedule</v>
      </c>
      <c r="K349" s="176" t="str">
        <f>IF(ISBLANK(INDEX('Policy Characteristics'!E:E,MATCH($C349,'Policy Characteristics'!$C:$C,0))),"",INDEX('Policy Characteristics'!E:E,MATCH($C349,'Policy Characteristics'!$C:$C,0)))</f>
        <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on/off</v>
      </c>
      <c r="P349" s="1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5"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9" t="s">
        <v>44</v>
      </c>
      <c r="J350" s="177" t="str">
        <f>IF(ISBLANK(INDEX('Policy Characteristics'!D:D,MATCH($C350,'Policy Characteristics'!$C:$C,0))),"",INDEX('Policy Characteristics'!D:D,MATCH($C350,'Policy Characteristics'!$C:$C,0)))</f>
        <v>Non BAU Capacity Retirement Schedule</v>
      </c>
      <c r="K350" s="176" t="str">
        <f>IF(ISBLANK(INDEX('Policy Characteristics'!E:E,MATCH($C350,'Policy Characteristics'!$C:$C,0))),"",INDEX('Policy Characteristics'!E:E,MATCH($C350,'Policy Characteristics'!$C:$C,0)))</f>
        <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on/off</v>
      </c>
      <c r="P350" s="1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5"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9" t="s">
        <v>44</v>
      </c>
      <c r="J351" s="177" t="str">
        <f>IF(ISBLANK(INDEX('Policy Characteristics'!D:D,MATCH($C351,'Policy Characteristics'!$C:$C,0))),"",INDEX('Policy Characteristics'!D:D,MATCH($C351,'Policy Characteristics'!$C:$C,0)))</f>
        <v>Non BAU Capacity Retirement Schedule</v>
      </c>
      <c r="K351" s="176" t="str">
        <f>IF(ISBLANK(INDEX('Policy Characteristics'!E:E,MATCH($C351,'Policy Characteristics'!$C:$C,0))),"",INDEX('Policy Characteristics'!E:E,MATCH($C351,'Policy Characteristics'!$C:$C,0)))</f>
        <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on/off</v>
      </c>
      <c r="P351" s="1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5"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9" t="s">
        <v>44</v>
      </c>
      <c r="J352" s="177" t="str">
        <f>IF(ISBLANK(INDEX('Policy Characteristics'!D:D,MATCH($C352,'Policy Characteristics'!$C:$C,0))),"",INDEX('Policy Characteristics'!D:D,MATCH($C352,'Policy Characteristics'!$C:$C,0)))</f>
        <v>Non BAU Capacity Retirement Schedule</v>
      </c>
      <c r="K352" s="176" t="str">
        <f>IF(ISBLANK(INDEX('Policy Characteristics'!E:E,MATCH($C352,'Policy Characteristics'!$C:$C,0))),"",INDEX('Policy Characteristics'!E:E,MATCH($C352,'Policy Characteristics'!$C:$C,0)))</f>
        <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on/off</v>
      </c>
      <c r="P352" s="1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5"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9" t="s">
        <v>44</v>
      </c>
      <c r="J353" s="177" t="str">
        <f>IF(ISBLANK(INDEX('Policy Characteristics'!D:D,MATCH($C353,'Policy Characteristics'!$C:$C,0))),"",INDEX('Policy Characteristics'!D:D,MATCH($C353,'Policy Characteristics'!$C:$C,0)))</f>
        <v>Non BAU Capacity Retirement Schedule</v>
      </c>
      <c r="K353" s="176" t="str">
        <f>IF(ISBLANK(INDEX('Policy Characteristics'!E:E,MATCH($C353,'Policy Characteristics'!$C:$C,0))),"",INDEX('Policy Characteristics'!E:E,MATCH($C353,'Policy Characteristics'!$C:$C,0)))</f>
        <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on/off</v>
      </c>
      <c r="P353" s="1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5"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9" t="s">
        <v>44</v>
      </c>
      <c r="J354" s="177" t="str">
        <f>IF(ISBLANK(INDEX('Policy Characteristics'!D:D,MATCH($C354,'Policy Characteristics'!$C:$C,0))),"",INDEX('Policy Characteristics'!D:D,MATCH($C354,'Policy Characteristics'!$C:$C,0)))</f>
        <v>Non BAU Capacity Retirement Schedule</v>
      </c>
      <c r="K354" s="176" t="str">
        <f>IF(ISBLANK(INDEX('Policy Characteristics'!E:E,MATCH($C354,'Policy Characteristics'!$C:$C,0))),"",INDEX('Policy Characteristics'!E:E,MATCH($C354,'Policy Characteristics'!$C:$C,0)))</f>
        <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1</v>
      </c>
      <c r="O354" s="176" t="str">
        <f>IF(ISBLANK(INDEX('Policy Characteristics'!I:I,MATCH($C354,'Policy Characteristics'!$C:$C,0))),"",INDEX('Policy Characteristics'!I:I,MATCH($C354,'Policy Characteristics'!$C:$C,0)))</f>
        <v>on/off</v>
      </c>
      <c r="P354" s="1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6" t="str">
        <f>IF(ISBLANK(INDEX('Policy Characteristics'!K:K,MATCH($C354,'Policy Characteristics'!$C:$C,0))),"",INDEX('Policy Characteristics'!K:K,MATCH($C354,'Policy Characteristics'!$C:$C,0)))</f>
        <v/>
      </c>
      <c r="R354" s="176"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5"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2359</v>
      </c>
      <c r="E355" s="47"/>
      <c r="F355" s="6" t="s">
        <v>2366</v>
      </c>
      <c r="G355" s="47"/>
      <c r="H355" s="44">
        <v>1768</v>
      </c>
      <c r="I355" s="199" t="s">
        <v>44</v>
      </c>
      <c r="J355" s="177" t="str">
        <f>IF(ISBLANK(INDEX('Policy Characteristics'!D:D,MATCH($C355,'Policy Characteristics'!$C:$C,0))),"",INDEX('Policy Characteristics'!D:D,MATCH($C355,'Policy Characteristics'!$C:$C,0)))</f>
        <v>Non BAU Capacity Retirement Schedule</v>
      </c>
      <c r="K355" s="176" t="str">
        <f>IF(ISBLANK(INDEX('Policy Characteristics'!E:E,MATCH($C355,'Policy Characteristics'!$C:$C,0))),"",INDEX('Policy Characteristics'!E:E,MATCH($C355,'Policy Characteristics'!$C:$C,0)))</f>
        <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1</v>
      </c>
      <c r="N355" s="176">
        <f>IF(ISBLANK(INDEX('Policy Characteristics'!H:H,MATCH($C355,'Policy Characteristics'!$C:$C,0))),"",INDEX('Policy Characteristics'!H:H,MATCH($C355,'Policy Characteristics'!$C:$C,0)))</f>
        <v>1</v>
      </c>
      <c r="O355" s="176" t="str">
        <f>IF(ISBLANK(INDEX('Policy Characteristics'!I:I,MATCH($C355,'Policy Characteristics'!$C:$C,0))),"",INDEX('Policy Characteristics'!I:I,MATCH($C355,'Policy Characteristics'!$C:$C,0)))</f>
        <v>on/off</v>
      </c>
      <c r="P355" s="1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6" t="str">
        <f>IF(ISBLANK(INDEX('Policy Characteristics'!K:K,MATCH($C355,'Policy Characteristics'!$C:$C,0))),"",INDEX('Policy Characteristics'!K:K,MATCH($C355,'Policy Characteristics'!$C:$C,0)))</f>
        <v/>
      </c>
      <c r="R355" s="176"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5"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2362</v>
      </c>
      <c r="E356" s="47"/>
      <c r="F356" s="6" t="s">
        <v>2367</v>
      </c>
      <c r="G356" s="47"/>
      <c r="H356" s="44">
        <v>1769</v>
      </c>
      <c r="I356" s="199" t="s">
        <v>44</v>
      </c>
      <c r="J356" s="177" t="str">
        <f>IF(ISBLANK(INDEX('Policy Characteristics'!D:D,MATCH($C356,'Policy Characteristics'!$C:$C,0))),"",INDEX('Policy Characteristics'!D:D,MATCH($C356,'Policy Characteristics'!$C:$C,0)))</f>
        <v>Non BAU Capacity Retirement Schedule</v>
      </c>
      <c r="K356" s="176" t="str">
        <f>IF(ISBLANK(INDEX('Policy Characteristics'!E:E,MATCH($C356,'Policy Characteristics'!$C:$C,0))),"",INDEX('Policy Characteristics'!E:E,MATCH($C356,'Policy Characteristics'!$C:$C,0)))</f>
        <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1</v>
      </c>
      <c r="N356" s="176">
        <f>IF(ISBLANK(INDEX('Policy Characteristics'!H:H,MATCH($C356,'Policy Characteristics'!$C:$C,0))),"",INDEX('Policy Characteristics'!H:H,MATCH($C356,'Policy Characteristics'!$C:$C,0)))</f>
        <v>1</v>
      </c>
      <c r="O356" s="176" t="str">
        <f>IF(ISBLANK(INDEX('Policy Characteristics'!I:I,MATCH($C356,'Policy Characteristics'!$C:$C,0))),"",INDEX('Policy Characteristics'!I:I,MATCH($C356,'Policy Characteristics'!$C:$C,0)))</f>
        <v>on/off</v>
      </c>
      <c r="P356" s="1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6" t="str">
        <f>IF(ISBLANK(INDEX('Policy Characteristics'!K:K,MATCH($C356,'Policy Characteristics'!$C:$C,0))),"",INDEX('Policy Characteristics'!K:K,MATCH($C356,'Policy Characteristics'!$C:$C,0)))</f>
        <v/>
      </c>
      <c r="R356" s="176"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5"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2363</v>
      </c>
      <c r="E357" s="47"/>
      <c r="F357" s="6" t="s">
        <v>2368</v>
      </c>
      <c r="G357" s="47"/>
      <c r="H357" s="44">
        <v>1770</v>
      </c>
      <c r="I357" s="199" t="s">
        <v>44</v>
      </c>
      <c r="J357" s="177" t="str">
        <f>IF(ISBLANK(INDEX('Policy Characteristics'!D:D,MATCH($C357,'Policy Characteristics'!$C:$C,0))),"",INDEX('Policy Characteristics'!D:D,MATCH($C357,'Policy Characteristics'!$C:$C,0)))</f>
        <v>Non BAU Capacity Retirement Schedule</v>
      </c>
      <c r="K357" s="176" t="str">
        <f>IF(ISBLANK(INDEX('Policy Characteristics'!E:E,MATCH($C357,'Policy Characteristics'!$C:$C,0))),"",INDEX('Policy Characteristics'!E:E,MATCH($C357,'Policy Characteristics'!$C:$C,0)))</f>
        <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1</v>
      </c>
      <c r="N357" s="176">
        <f>IF(ISBLANK(INDEX('Policy Characteristics'!H:H,MATCH($C357,'Policy Characteristics'!$C:$C,0))),"",INDEX('Policy Characteristics'!H:H,MATCH($C357,'Policy Characteristics'!$C:$C,0)))</f>
        <v>1</v>
      </c>
      <c r="O357" s="176" t="str">
        <f>IF(ISBLANK(INDEX('Policy Characteristics'!I:I,MATCH($C357,'Policy Characteristics'!$C:$C,0))),"",INDEX('Policy Characteristics'!I:I,MATCH($C357,'Policy Characteristics'!$C:$C,0)))</f>
        <v>on/off</v>
      </c>
      <c r="P357" s="1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6" t="str">
        <f>IF(ISBLANK(INDEX('Policy Characteristics'!K:K,MATCH($C357,'Policy Characteristics'!$C:$C,0))),"",INDEX('Policy Characteristics'!K:K,MATCH($C357,'Policy Characteristics'!$C:$C,0)))</f>
        <v/>
      </c>
      <c r="R357" s="176"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5"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2364</v>
      </c>
      <c r="E358" s="47"/>
      <c r="F358" s="6" t="s">
        <v>2369</v>
      </c>
      <c r="G358" s="47"/>
      <c r="H358" s="44">
        <v>1771</v>
      </c>
      <c r="I358" s="199" t="s">
        <v>44</v>
      </c>
      <c r="J358" s="177" t="str">
        <f>IF(ISBLANK(INDEX('Policy Characteristics'!D:D,MATCH($C358,'Policy Characteristics'!$C:$C,0))),"",INDEX('Policy Characteristics'!D:D,MATCH($C358,'Policy Characteristics'!$C:$C,0)))</f>
        <v>Non BAU Capacity Retirement Schedule</v>
      </c>
      <c r="K358" s="176" t="str">
        <f>IF(ISBLANK(INDEX('Policy Characteristics'!E:E,MATCH($C358,'Policy Characteristics'!$C:$C,0))),"",INDEX('Policy Characteristics'!E:E,MATCH($C358,'Policy Characteristics'!$C:$C,0)))</f>
        <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1</v>
      </c>
      <c r="N358" s="176">
        <f>IF(ISBLANK(INDEX('Policy Characteristics'!H:H,MATCH($C358,'Policy Characteristics'!$C:$C,0))),"",INDEX('Policy Characteristics'!H:H,MATCH($C358,'Policy Characteristics'!$C:$C,0)))</f>
        <v>1</v>
      </c>
      <c r="O358" s="176" t="str">
        <f>IF(ISBLANK(INDEX('Policy Characteristics'!I:I,MATCH($C358,'Policy Characteristics'!$C:$C,0))),"",INDEX('Policy Characteristics'!I:I,MATCH($C358,'Policy Characteristics'!$C:$C,0)))</f>
        <v>on/off</v>
      </c>
      <c r="P358" s="1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6" t="str">
        <f>IF(ISBLANK(INDEX('Policy Characteristics'!K:K,MATCH($C358,'Policy Characteristics'!$C:$C,0))),"",INDEX('Policy Characteristics'!K:K,MATCH($C358,'Policy Characteristics'!$C:$C,0)))</f>
        <v/>
      </c>
      <c r="R358" s="176"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5"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2365</v>
      </c>
      <c r="E359" s="47"/>
      <c r="F359" s="6" t="s">
        <v>2370</v>
      </c>
      <c r="G359" s="47"/>
      <c r="H359" s="44">
        <v>1772</v>
      </c>
      <c r="I359" s="199" t="s">
        <v>44</v>
      </c>
      <c r="J359" s="177" t="str">
        <f>IF(ISBLANK(INDEX('Policy Characteristics'!D:D,MATCH($C359,'Policy Characteristics'!$C:$C,0))),"",INDEX('Policy Characteristics'!D:D,MATCH($C359,'Policy Characteristics'!$C:$C,0)))</f>
        <v>Non BAU Capacity Retirement Schedule</v>
      </c>
      <c r="K359" s="176" t="str">
        <f>IF(ISBLANK(INDEX('Policy Characteristics'!E:E,MATCH($C359,'Policy Characteristics'!$C:$C,0))),"",INDEX('Policy Characteristics'!E:E,MATCH($C359,'Policy Characteristics'!$C:$C,0)))</f>
        <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1</v>
      </c>
      <c r="N359" s="176">
        <f>IF(ISBLANK(INDEX('Policy Characteristics'!H:H,MATCH($C359,'Policy Characteristics'!$C:$C,0))),"",INDEX('Policy Characteristics'!H:H,MATCH($C359,'Policy Characteristics'!$C:$C,0)))</f>
        <v>1</v>
      </c>
      <c r="O359" s="176" t="str">
        <f>IF(ISBLANK(INDEX('Policy Characteristics'!I:I,MATCH($C359,'Policy Characteristics'!$C:$C,0))),"",INDEX('Policy Characteristics'!I:I,MATCH($C359,'Policy Characteristics'!$C:$C,0)))</f>
        <v>on/off</v>
      </c>
      <c r="P359" s="1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6" t="str">
        <f>IF(ISBLANK(INDEX('Policy Characteristics'!K:K,MATCH($C359,'Policy Characteristics'!$C:$C,0))),"",INDEX('Policy Characteristics'!K:K,MATCH($C359,'Policy Characteristics'!$C:$C,0)))</f>
        <v/>
      </c>
      <c r="R359" s="176"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5"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2453</v>
      </c>
      <c r="E360" s="47"/>
      <c r="F360" s="6" t="s">
        <v>2451</v>
      </c>
      <c r="G360" s="47"/>
      <c r="H360" s="44">
        <v>1773</v>
      </c>
      <c r="I360" s="199" t="s">
        <v>44</v>
      </c>
      <c r="J360" s="177" t="str">
        <f>IF(ISBLANK(INDEX('Policy Characteristics'!D:D,MATCH($C360,'Policy Characteristics'!$C:$C,0))),"",INDEX('Policy Characteristics'!D:D,MATCH($C360,'Policy Characteristics'!$C:$C,0)))</f>
        <v>Non BAU Capacity Retirement Schedule</v>
      </c>
      <c r="K360" s="176" t="str">
        <f>IF(ISBLANK(INDEX('Policy Characteristics'!E:E,MATCH($C360,'Policy Characteristics'!$C:$C,0))),"",INDEX('Policy Characteristics'!E:E,MATCH($C360,'Policy Characteristics'!$C:$C,0)))</f>
        <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1</v>
      </c>
      <c r="N360" s="176">
        <f>IF(ISBLANK(INDEX('Policy Characteristics'!H:H,MATCH($C360,'Policy Characteristics'!$C:$C,0))),"",INDEX('Policy Characteristics'!H:H,MATCH($C360,'Policy Characteristics'!$C:$C,0)))</f>
        <v>1</v>
      </c>
      <c r="O360" s="176" t="str">
        <f>IF(ISBLANK(INDEX('Policy Characteristics'!I:I,MATCH($C360,'Policy Characteristics'!$C:$C,0))),"",INDEX('Policy Characteristics'!I:I,MATCH($C360,'Policy Characteristics'!$C:$C,0)))</f>
        <v>on/off</v>
      </c>
      <c r="P360" s="1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6" t="str">
        <f>IF(ISBLANK(INDEX('Policy Characteristics'!K:K,MATCH($C360,'Policy Characteristics'!$C:$C,0))),"",INDEX('Policy Characteristics'!K:K,MATCH($C360,'Policy Characteristics'!$C:$C,0)))</f>
        <v/>
      </c>
      <c r="R360" s="176"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5"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2454</v>
      </c>
      <c r="E361" s="47"/>
      <c r="F361" s="6" t="s">
        <v>2452</v>
      </c>
      <c r="G361" s="47"/>
      <c r="H361" s="44">
        <v>2240</v>
      </c>
      <c r="I361" s="199" t="s">
        <v>44</v>
      </c>
      <c r="J361" s="177" t="str">
        <f>IF(ISBLANK(INDEX('Policy Characteristics'!D:D,MATCH($C361,'Policy Characteristics'!$C:$C,0))),"",INDEX('Policy Characteristics'!D:D,MATCH($C361,'Policy Characteristics'!$C:$C,0)))</f>
        <v>Non BAU Capacity Retirement Schedule</v>
      </c>
      <c r="K361" s="176" t="str">
        <f>IF(ISBLANK(INDEX('Policy Characteristics'!E:E,MATCH($C361,'Policy Characteristics'!$C:$C,0))),"",INDEX('Policy Characteristics'!E:E,MATCH($C361,'Policy Characteristics'!$C:$C,0)))</f>
        <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1</v>
      </c>
      <c r="N361" s="176">
        <f>IF(ISBLANK(INDEX('Policy Characteristics'!H:H,MATCH($C361,'Policy Characteristics'!$C:$C,0))),"",INDEX('Policy Characteristics'!H:H,MATCH($C361,'Policy Characteristics'!$C:$C,0)))</f>
        <v>1</v>
      </c>
      <c r="O361" s="176" t="str">
        <f>IF(ISBLANK(INDEX('Policy Characteristics'!I:I,MATCH($C361,'Policy Characteristics'!$C:$C,0))),"",INDEX('Policy Characteristics'!I:I,MATCH($C361,'Policy Characteristics'!$C:$C,0)))</f>
        <v>on/off</v>
      </c>
      <c r="P361" s="1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6"/>
      <c r="R361" s="176"/>
    </row>
    <row r="362" spans="1:18" s="4" customFormat="1" x14ac:dyDescent="0.25">
      <c r="A362" s="176" t="str">
        <f>IF(ISBLANK(INDEX('Policy Characteristics'!A:A,MATCH($C362,'Policy Characteristics'!$C:$C,0))),"",INDEX('Policy Characteristics'!A:A,MATCH($C362,'Policy Characteristics'!$C:$C,0)))</f>
        <v>Electricity Supply</v>
      </c>
      <c r="B362" s="185"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9" t="s">
        <v>44</v>
      </c>
      <c r="J362" s="177" t="str">
        <f>IF(ISBLANK(INDEX('Policy Characteristics'!D:D,MATCH($C362,'Policy Characteristics'!$C:$C,0))),"",INDEX('Policy Characteristics'!D:D,MATCH($C362,'Policy Characteristics'!$C:$C,0)))</f>
        <v>Non BAU Mandated Capacity Construction</v>
      </c>
      <c r="K362" s="176" t="str">
        <f>IF(ISBLANK(INDEX('Policy Characteristics'!E:E,MATCH($C362,'Policy Characteristics'!$C:$C,0))),"",INDEX('Policy Characteristics'!E:E,MATCH($C362,'Policy Characteristics'!$C:$C,0)))</f>
        <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1</v>
      </c>
      <c r="N362" s="176">
        <f>IF(ISBLANK(INDEX('Policy Characteristics'!H:H,MATCH($C362,'Policy Characteristics'!$C:$C,0))),"",INDEX('Policy Characteristics'!H:H,MATCH($C362,'Policy Characteristics'!$C:$C,0)))</f>
        <v>1</v>
      </c>
      <c r="O362" s="176" t="str">
        <f>IF(ISBLANK(INDEX('Policy Characteristics'!I:I,MATCH($C362,'Policy Characteristics'!$C:$C,0))),"",INDEX('Policy Characteristics'!I:I,MATCH($C362,'Policy Characteristics'!$C:$C,0)))</f>
        <v>on/off</v>
      </c>
      <c r="P362" s="1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6" t="str">
        <f>IF(ISBLANK(INDEX('Policy Characteristics'!K:K,MATCH($C362,'Policy Characteristics'!$C:$C,0))),"",INDEX('Policy Characteristics'!K:K,MATCH($C362,'Policy Characteristics'!$C:$C,0)))</f>
        <v/>
      </c>
      <c r="R362" s="176" t="str">
        <f>IF(ISBLANK(INDEX('Policy Characteristics'!L:L,MATCH($C362,'Policy Characteristics'!$C:$C,0))),"",INDEX('Policy Characteristics'!L:L,MATCH($C362,'Policy Characteristics'!$C:$C,0)))</f>
        <v/>
      </c>
    </row>
    <row r="363" spans="1:18" s="4" customFormat="1" x14ac:dyDescent="0.25">
      <c r="A363" s="176" t="str">
        <f>IF(ISBLANK(INDEX('Policy Characteristics'!A:A,MATCH($C363,'Policy Characteristics'!$C:$C,0))),"",INDEX('Policy Characteristics'!A:A,MATCH($C363,'Policy Characteristics'!$C:$C,0)))</f>
        <v>Electricity Supply</v>
      </c>
      <c r="B363" s="185"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2360</v>
      </c>
      <c r="E363" s="47"/>
      <c r="F363" s="6" t="s">
        <v>2669</v>
      </c>
      <c r="G363" s="47"/>
      <c r="H363" s="44">
        <v>634</v>
      </c>
      <c r="I363" s="199" t="s">
        <v>44</v>
      </c>
      <c r="J363" s="177" t="str">
        <f>IF(ISBLANK(INDEX('Policy Characteristics'!D:D,MATCH($C363,'Policy Characteristics'!$C:$C,0))),"",INDEX('Policy Characteristics'!D:D,MATCH($C363,'Policy Characteristics'!$C:$C,0)))</f>
        <v>Non BAU Mandated Capacity Construction</v>
      </c>
      <c r="K363" s="176" t="str">
        <f>IF(ISBLANK(INDEX('Policy Characteristics'!E:E,MATCH($C363,'Policy Characteristics'!$C:$C,0))),"",INDEX('Policy Characteristics'!E:E,MATCH($C363,'Policy Characteristics'!$C:$C,0)))</f>
        <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1</v>
      </c>
      <c r="N363" s="176">
        <f>IF(ISBLANK(INDEX('Policy Characteristics'!H:H,MATCH($C363,'Policy Characteristics'!$C:$C,0))),"",INDEX('Policy Characteristics'!H:H,MATCH($C363,'Policy Characteristics'!$C:$C,0)))</f>
        <v>1</v>
      </c>
      <c r="O363" s="176" t="str">
        <f>IF(ISBLANK(INDEX('Policy Characteristics'!I:I,MATCH($C363,'Policy Characteristics'!$C:$C,0))),"",INDEX('Policy Characteristics'!I:I,MATCH($C363,'Policy Characteristics'!$C:$C,0)))</f>
        <v>on/off</v>
      </c>
      <c r="P363" s="1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6" t="str">
        <f>IF(ISBLANK(INDEX('Policy Characteristics'!K:K,MATCH($C363,'Policy Characteristics'!$C:$C,0))),"",INDEX('Policy Characteristics'!K:K,MATCH($C363,'Policy Characteristics'!$C:$C,0)))</f>
        <v/>
      </c>
      <c r="R363" s="176"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5"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2361</v>
      </c>
      <c r="E364" s="47"/>
      <c r="F364" s="6" t="s">
        <v>2295</v>
      </c>
      <c r="G364" s="47"/>
      <c r="H364" s="44">
        <v>1774</v>
      </c>
      <c r="I364" s="199" t="s">
        <v>43</v>
      </c>
      <c r="J364" s="177" t="str">
        <f>IF(ISBLANK(INDEX('Policy Characteristics'!D:D,MATCH($C364,'Policy Characteristics'!$C:$C,0))),"",INDEX('Policy Characteristics'!D:D,MATCH($C364,'Policy Characteristics'!$C:$C,0)))</f>
        <v>Non BAU Mandated Capacity Construction</v>
      </c>
      <c r="K364" s="176" t="str">
        <f>IF(ISBLANK(INDEX('Policy Characteristics'!E:E,MATCH($C364,'Policy Characteristics'!$C:$C,0))),"",INDEX('Policy Characteristics'!E:E,MATCH($C364,'Policy Characteristics'!$C:$C,0)))</f>
        <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1</v>
      </c>
      <c r="N364" s="176">
        <f>IF(ISBLANK(INDEX('Policy Characteristics'!H:H,MATCH($C364,'Policy Characteristics'!$C:$C,0))),"",INDEX('Policy Characteristics'!H:H,MATCH($C364,'Policy Characteristics'!$C:$C,0)))</f>
        <v>1</v>
      </c>
      <c r="O364" s="176" t="str">
        <f>IF(ISBLANK(INDEX('Policy Characteristics'!I:I,MATCH($C364,'Policy Characteristics'!$C:$C,0))),"",INDEX('Policy Characteristics'!I:I,MATCH($C364,'Policy Characteristics'!$C:$C,0)))</f>
        <v>on/off</v>
      </c>
      <c r="P364" s="1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6" t="str">
        <f>IF(ISBLANK(INDEX('Policy Characteristics'!K:K,MATCH($C364,'Policy Characteristics'!$C:$C,0))),"",INDEX('Policy Characteristics'!K:K,MATCH($C364,'Policy Characteristics'!$C:$C,0)))</f>
        <v/>
      </c>
      <c r="R364" s="176"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5"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2371</v>
      </c>
      <c r="G365" s="47"/>
      <c r="H365" s="44">
        <v>635</v>
      </c>
      <c r="I365" s="199" t="s">
        <v>44</v>
      </c>
      <c r="J365" s="177" t="str">
        <f>IF(ISBLANK(INDEX('Policy Characteristics'!D:D,MATCH($C365,'Policy Characteristics'!$C:$C,0))),"",INDEX('Policy Characteristics'!D:D,MATCH($C365,'Policy Characteristics'!$C:$C,0)))</f>
        <v>Non BAU Mandated Capacity Construction</v>
      </c>
      <c r="K365" s="176" t="str">
        <f>IF(ISBLANK(INDEX('Policy Characteristics'!E:E,MATCH($C365,'Policy Characteristics'!$C:$C,0))),"",INDEX('Policy Characteristics'!E:E,MATCH($C365,'Policy Characteristics'!$C:$C,0)))</f>
        <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1</v>
      </c>
      <c r="N365" s="176">
        <f>IF(ISBLANK(INDEX('Policy Characteristics'!H:H,MATCH($C365,'Policy Characteristics'!$C:$C,0))),"",INDEX('Policy Characteristics'!H:H,MATCH($C365,'Policy Characteristics'!$C:$C,0)))</f>
        <v>1</v>
      </c>
      <c r="O365" s="176" t="str">
        <f>IF(ISBLANK(INDEX('Policy Characteristics'!I:I,MATCH($C365,'Policy Characteristics'!$C:$C,0))),"",INDEX('Policy Characteristics'!I:I,MATCH($C365,'Policy Characteristics'!$C:$C,0)))</f>
        <v>on/off</v>
      </c>
      <c r="P365" s="1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6" t="str">
        <f>IF(ISBLANK(INDEX('Policy Characteristics'!K:K,MATCH($C365,'Policy Characteristics'!$C:$C,0))),"",INDEX('Policy Characteristics'!K:K,MATCH($C365,'Policy Characteristics'!$C:$C,0)))</f>
        <v/>
      </c>
      <c r="R365" s="176"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5"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9" t="s">
        <v>44</v>
      </c>
      <c r="J366" s="177" t="str">
        <f>IF(ISBLANK(INDEX('Policy Characteristics'!D:D,MATCH($C366,'Policy Characteristics'!$C:$C,0))),"",INDEX('Policy Characteristics'!D:D,MATCH($C366,'Policy Characteristics'!$C:$C,0)))</f>
        <v>Non BAU Mandated Capacity Construction</v>
      </c>
      <c r="K366" s="176" t="str">
        <f>IF(ISBLANK(INDEX('Policy Characteristics'!E:E,MATCH($C366,'Policy Characteristics'!$C:$C,0))),"",INDEX('Policy Characteristics'!E:E,MATCH($C366,'Policy Characteristics'!$C:$C,0)))</f>
        <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1</v>
      </c>
      <c r="N366" s="176">
        <f>IF(ISBLANK(INDEX('Policy Characteristics'!H:H,MATCH($C366,'Policy Characteristics'!$C:$C,0))),"",INDEX('Policy Characteristics'!H:H,MATCH($C366,'Policy Characteristics'!$C:$C,0)))</f>
        <v>1</v>
      </c>
      <c r="O366" s="176" t="str">
        <f>IF(ISBLANK(INDEX('Policy Characteristics'!I:I,MATCH($C366,'Policy Characteristics'!$C:$C,0))),"",INDEX('Policy Characteristics'!I:I,MATCH($C366,'Policy Characteristics'!$C:$C,0)))</f>
        <v>on/off</v>
      </c>
      <c r="P366" s="1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6" t="str">
        <f>IF(ISBLANK(INDEX('Policy Characteristics'!K:K,MATCH($C366,'Policy Characteristics'!$C:$C,0))),"",INDEX('Policy Characteristics'!K:K,MATCH($C366,'Policy Characteristics'!$C:$C,0)))</f>
        <v/>
      </c>
      <c r="R366" s="176"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5"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9" t="s">
        <v>44</v>
      </c>
      <c r="J367" s="177" t="str">
        <f>IF(ISBLANK(INDEX('Policy Characteristics'!D:D,MATCH($C367,'Policy Characteristics'!$C:$C,0))),"",INDEX('Policy Characteristics'!D:D,MATCH($C367,'Policy Characteristics'!$C:$C,0)))</f>
        <v>Non BAU Mandated Capacity Construction</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5"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9" t="s">
        <v>44</v>
      </c>
      <c r="J368" s="177" t="str">
        <f>IF(ISBLANK(INDEX('Policy Characteristics'!D:D,MATCH($C368,'Policy Characteristics'!$C:$C,0))),"",INDEX('Policy Characteristics'!D:D,MATCH($C368,'Policy Characteristics'!$C:$C,0)))</f>
        <v>Non BAU Mandated Capacity Construction</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5"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9" t="s">
        <v>44</v>
      </c>
      <c r="J369" s="177" t="str">
        <f>IF(ISBLANK(INDEX('Policy Characteristics'!D:D,MATCH($C369,'Policy Characteristics'!$C:$C,0))),"",INDEX('Policy Characteristics'!D:D,MATCH($C369,'Policy Characteristics'!$C:$C,0)))</f>
        <v>Non BAU Mandated Capacity Construction</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5"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9" t="s">
        <v>44</v>
      </c>
      <c r="J370" s="177" t="str">
        <f>IF(ISBLANK(INDEX('Policy Characteristics'!D:D,MATCH($C370,'Policy Characteristics'!$C:$C,0))),"",INDEX('Policy Characteristics'!D:D,MATCH($C370,'Policy Characteristics'!$C:$C,0)))</f>
        <v>Non BAU Mandated Capacity Construction</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5"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9" t="s">
        <v>44</v>
      </c>
      <c r="J371" s="177" t="str">
        <f>IF(ISBLANK(INDEX('Policy Characteristics'!D:D,MATCH($C371,'Policy Characteristics'!$C:$C,0))),"",INDEX('Policy Characteristics'!D:D,MATCH($C371,'Policy Characteristics'!$C:$C,0)))</f>
        <v>Non BAU Mandated Capacity Construction</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5"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2673</v>
      </c>
      <c r="G372" s="47"/>
      <c r="H372" s="44">
        <v>642</v>
      </c>
      <c r="I372" s="199" t="s">
        <v>44</v>
      </c>
      <c r="J372" s="177" t="str">
        <f>IF(ISBLANK(INDEX('Policy Characteristics'!D:D,MATCH($C372,'Policy Characteristics'!$C:$C,0))),"",INDEX('Policy Characteristics'!D:D,MATCH($C372,'Policy Characteristics'!$C:$C,0)))</f>
        <v>Non BAU Mandated Capacity Construction</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5"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2671</v>
      </c>
      <c r="G373" s="47"/>
      <c r="H373" s="44">
        <v>643</v>
      </c>
      <c r="I373" s="199" t="s">
        <v>44</v>
      </c>
      <c r="J373" s="177" t="str">
        <f>IF(ISBLANK(INDEX('Policy Characteristics'!D:D,MATCH($C373,'Policy Characteristics'!$C:$C,0))),"",INDEX('Policy Characteristics'!D:D,MATCH($C373,'Policy Characteristics'!$C:$C,0)))</f>
        <v>Non BAU Mandated Capacity Construction</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5"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9" t="s">
        <v>44</v>
      </c>
      <c r="J374" s="177" t="str">
        <f>IF(ISBLANK(INDEX('Policy Characteristics'!D:D,MATCH($C374,'Policy Characteristics'!$C:$C,0))),"",INDEX('Policy Characteristics'!D:D,MATCH($C374,'Policy Characteristics'!$C:$C,0)))</f>
        <v>Non BAU Mandated Capacity Construction</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5"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9" t="s">
        <v>43</v>
      </c>
      <c r="J375" s="177" t="str">
        <f>IF(ISBLANK(INDEX('Policy Characteristics'!D:D,MATCH($C375,'Policy Characteristics'!$C:$C,0))),"",INDEX('Policy Characteristics'!D:D,MATCH($C375,'Policy Characteristics'!$C:$C,0)))</f>
        <v>Non BAU Mandated Capacity Construction</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5"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9" t="s">
        <v>44</v>
      </c>
      <c r="J376" s="177" t="str">
        <f>IF(ISBLANK(INDEX('Policy Characteristics'!D:D,MATCH($C376,'Policy Characteristics'!$C:$C,0))),"",INDEX('Policy Characteristics'!D:D,MATCH($C376,'Policy Characteristics'!$C:$C,0)))</f>
        <v>Non BAU Mandated Capacity Construction</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5"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9" t="s">
        <v>44</v>
      </c>
      <c r="J377" s="177" t="str">
        <f>IF(ISBLANK(INDEX('Policy Characteristics'!D:D,MATCH($C377,'Policy Characteristics'!$C:$C,0))),"",INDEX('Policy Characteristics'!D:D,MATCH($C377,'Policy Characteristics'!$C:$C,0)))</f>
        <v>Non BAU Mandated Capacity Construction</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5"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9" t="s">
        <v>44</v>
      </c>
      <c r="J378" s="177" t="str">
        <f>IF(ISBLANK(INDEX('Policy Characteristics'!D:D,MATCH($C378,'Policy Characteristics'!$C:$C,0))),"",INDEX('Policy Characteristics'!D:D,MATCH($C378,'Policy Characteristics'!$C:$C,0)))</f>
        <v>Non BAU Mandated Capacity Construction</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5"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2359</v>
      </c>
      <c r="E379" s="47"/>
      <c r="F379" s="6" t="s">
        <v>2366</v>
      </c>
      <c r="G379" s="47"/>
      <c r="H379" s="44">
        <v>1775</v>
      </c>
      <c r="I379" s="199" t="s">
        <v>44</v>
      </c>
      <c r="J379" s="177" t="str">
        <f>IF(ISBLANK(INDEX('Policy Characteristics'!D:D,MATCH($C379,'Policy Characteristics'!$C:$C,0))),"",INDEX('Policy Characteristics'!D:D,MATCH($C379,'Policy Characteristics'!$C:$C,0)))</f>
        <v>Non BAU Mandated Capacity Construction</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5"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2362</v>
      </c>
      <c r="E380" s="47"/>
      <c r="F380" s="6" t="s">
        <v>2367</v>
      </c>
      <c r="G380" s="47"/>
      <c r="H380" s="44">
        <v>1776</v>
      </c>
      <c r="I380" s="199" t="s">
        <v>44</v>
      </c>
      <c r="J380" s="177" t="str">
        <f>IF(ISBLANK(INDEX('Policy Characteristics'!D:D,MATCH($C380,'Policy Characteristics'!$C:$C,0))),"",INDEX('Policy Characteristics'!D:D,MATCH($C380,'Policy Characteristics'!$C:$C,0)))</f>
        <v>Non BAU Mandated Capacity Construction</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5"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2363</v>
      </c>
      <c r="E381" s="47"/>
      <c r="F381" s="6" t="s">
        <v>2368</v>
      </c>
      <c r="G381" s="47"/>
      <c r="H381" s="44">
        <v>1777</v>
      </c>
      <c r="I381" s="199" t="s">
        <v>44</v>
      </c>
      <c r="J381" s="177" t="str">
        <f>IF(ISBLANK(INDEX('Policy Characteristics'!D:D,MATCH($C381,'Policy Characteristics'!$C:$C,0))),"",INDEX('Policy Characteristics'!D:D,MATCH($C381,'Policy Characteristics'!$C:$C,0)))</f>
        <v>Non BAU Mandated Capacity Construction</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5"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2364</v>
      </c>
      <c r="E382" s="47"/>
      <c r="F382" s="6" t="s">
        <v>2369</v>
      </c>
      <c r="G382" s="47"/>
      <c r="H382" s="44">
        <v>1778</v>
      </c>
      <c r="I382" s="199" t="s">
        <v>44</v>
      </c>
      <c r="J382" s="177" t="str">
        <f>IF(ISBLANK(INDEX('Policy Characteristics'!D:D,MATCH($C382,'Policy Characteristics'!$C:$C,0))),"",INDEX('Policy Characteristics'!D:D,MATCH($C382,'Policy Characteristics'!$C:$C,0)))</f>
        <v>Non BAU Mandated Capacity Construction</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5"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2365</v>
      </c>
      <c r="E383" s="47"/>
      <c r="F383" s="6" t="s">
        <v>2370</v>
      </c>
      <c r="G383" s="47"/>
      <c r="H383" s="44">
        <v>1779</v>
      </c>
      <c r="I383" s="199" t="s">
        <v>44</v>
      </c>
      <c r="J383" s="177" t="str">
        <f>IF(ISBLANK(INDEX('Policy Characteristics'!D:D,MATCH($C383,'Policy Characteristics'!$C:$C,0))),"",INDEX('Policy Characteristics'!D:D,MATCH($C383,'Policy Characteristics'!$C:$C,0)))</f>
        <v>Non BAU Mandated Capacity Construction</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5"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2453</v>
      </c>
      <c r="E384" s="47"/>
      <c r="F384" s="6" t="s">
        <v>2451</v>
      </c>
      <c r="G384" s="47"/>
      <c r="H384" s="44">
        <v>1780</v>
      </c>
      <c r="I384" s="199" t="s">
        <v>44</v>
      </c>
      <c r="J384" s="177" t="str">
        <f>IF(ISBLANK(INDEX('Policy Characteristics'!D:D,MATCH($C384,'Policy Characteristics'!$C:$C,0))),"",INDEX('Policy Characteristics'!D:D,MATCH($C384,'Policy Characteristics'!$C:$C,0)))</f>
        <v>Non BAU Mandated Capacity Construction</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5"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2454</v>
      </c>
      <c r="E385" s="47"/>
      <c r="F385" s="6" t="s">
        <v>2452</v>
      </c>
      <c r="G385" s="47"/>
      <c r="H385" s="44">
        <v>2241</v>
      </c>
      <c r="I385" s="199" t="s">
        <v>44</v>
      </c>
      <c r="J385" s="177" t="str">
        <f>IF(ISBLANK(INDEX('Policy Characteristics'!D:D,MATCH($C385,'Policy Characteristics'!$C:$C,0))),"",INDEX('Policy Characteristics'!D:D,MATCH($C385,'Policy Characteristics'!$C:$C,0)))</f>
        <v>Non BAU Mandated Capacity Construction</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6"/>
      <c r="R385" s="176"/>
    </row>
    <row r="386" spans="1:18" s="4" customFormat="1" x14ac:dyDescent="0.25">
      <c r="A386" s="176" t="str">
        <f>IF(ISBLANK(INDEX('Policy Characteristics'!A:A,MATCH($C386,'Policy Characteristics'!$C:$C,0))),"",INDEX('Policy Characteristics'!A:A,MATCH($C386,'Policy Characteristics'!$C:$C,0)))</f>
        <v>Electricity Supply</v>
      </c>
      <c r="B386" s="185" t="str">
        <f>IF(ISBLANK(INDEX('Policy Characteristics'!B:B,MATCH($C386,'Policy Characteristics'!$C:$C,0))),"",INDEX('Policy Characteristics'!B:B,MATCH($C386,'Policy Characteristics'!$C:$C,0)))</f>
        <v>Non BAU RPS Qualifying Resources</v>
      </c>
      <c r="C386" t="s">
        <v>358</v>
      </c>
      <c r="D386" s="47"/>
      <c r="E386" s="47"/>
      <c r="F386" s="47"/>
      <c r="G386" s="47"/>
      <c r="H386" s="44">
        <v>649</v>
      </c>
      <c r="I386" s="199" t="s">
        <v>44</v>
      </c>
      <c r="J386" s="177" t="str">
        <f>IF(ISBLANK(INDEX('Policy Characteristics'!D:D,MATCH($C386,'Policy Characteristics'!$C:$C,0))),"",INDEX('Policy Characteristics'!D:D,MATCH($C386,'Policy Characteristics'!$C:$C,0)))</f>
        <v>Non BAU RPS Qualifying Resources</v>
      </c>
      <c r="K386" s="176" t="str">
        <f>IF(ISBLANK(INDEX('Policy Characteristics'!E:E,MATCH($C386,'Policy Characteristics'!$C:$C,0))),"",INDEX('Policy Characteristics'!E:E,MATCH($C386,'Policy Characteristics'!$C:$C,0)))</f>
        <v>elec non BAU RPS qualifying resources</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s="2" customFormat="1" x14ac:dyDescent="0.25">
      <c r="A387" s="176" t="str">
        <f>IF(ISBLANK(INDEX('Policy Characteristics'!A:A,MATCH($C387,'Policy Characteristics'!$C:$C,0))),"",INDEX('Policy Characteristics'!A:A,MATCH($C387,'Policy Characteristics'!$C:$C,0)))</f>
        <v>Electricity Supply</v>
      </c>
      <c r="B387" s="185" t="str">
        <f>IF(ISBLANK(INDEX('Policy Characteristics'!B:B,MATCH($C387,'Policy Characteristics'!$C:$C,0))),"",INDEX('Policy Characteristics'!B:B,MATCH($C387,'Policy Characteristics'!$C:$C,0)))</f>
        <v>Reduce Plant Downtime</v>
      </c>
      <c r="C387" s="1" t="s">
        <v>256</v>
      </c>
      <c r="D387" s="47" t="s">
        <v>447</v>
      </c>
      <c r="E387" s="47"/>
      <c r="F387" s="47" t="s">
        <v>446</v>
      </c>
      <c r="G387" s="6"/>
      <c r="H387" s="49">
        <v>652</v>
      </c>
      <c r="I387" s="200" t="s">
        <v>44</v>
      </c>
      <c r="J387" s="177" t="str">
        <f>IF(ISBLANK(INDEX('Policy Characteristics'!D:D,MATCH($C387,'Policy Characteristics'!$C:$C,0))),"",INDEX('Policy Characteristics'!D:D,MATCH($C387,'Policy Characteristics'!$C:$C,0)))</f>
        <v>Reduce Plant Downtime</v>
      </c>
      <c r="K387" s="176" t="str">
        <f>IF(ISBLANK(INDEX('Policy Characteristics'!E:E,MATCH($C387,'Policy Characteristics'!$C:$C,0))),"",INDEX('Policy Characteristics'!E:E,MATCH($C387,'Policy Characteristics'!$C:$C,0)))</f>
        <v>elec reduce plant downtime</v>
      </c>
      <c r="L387" s="184">
        <f>IF(ISBLANK(INDEX('Policy Characteristics'!F:F,MATCH($C387,'Policy Characteristics'!$C:$C,0))),"",INDEX('Policy Characteristics'!F:F,MATCH($C387,'Policy Characteristics'!$C:$C,0)))</f>
        <v>0</v>
      </c>
      <c r="M387" s="184">
        <f>IF(ISBLANK(INDEX('Policy Characteristics'!G:G,MATCH($C387,'Policy Characteristics'!$C:$C,0))),"",INDEX('Policy Characteristics'!G:G,MATCH($C387,'Policy Characteristics'!$C:$C,0)))</f>
        <v>0.6</v>
      </c>
      <c r="N387" s="184">
        <f>IF(ISBLANK(INDEX('Policy Characteristics'!H:H,MATCH($C387,'Policy Characteristics'!$C:$C,0))),"",INDEX('Policy Characteristics'!H:H,MATCH($C387,'Policy Characteristics'!$C:$C,0)))</f>
        <v>0.01</v>
      </c>
      <c r="O387" s="176" t="str">
        <f>IF(ISBLANK(INDEX('Policy Characteristics'!I:I,MATCH($C387,'Policy Characteristics'!$C:$C,0))),"",INDEX('Policy Characteristics'!I:I,MATCH($C387,'Policy Characteristics'!$C:$C,0)))</f>
        <v>% reduction in downtime</v>
      </c>
      <c r="P387" s="176"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176" t="str">
        <f>IF(ISBLANK(INDEX('Policy Characteristics'!K:K,MATCH($C387,'Policy Characteristics'!$C:$C,0))),"",INDEX('Policy Characteristics'!K:K,MATCH($C387,'Policy Characteristics'!$C:$C,0)))</f>
        <v>electricity-sector-main.html#red-downtime</v>
      </c>
      <c r="R387" s="176" t="str">
        <f>IF(ISBLANK(INDEX('Policy Characteristics'!L:L,MATCH($C387,'Policy Characteristics'!$C:$C,0))),"",INDEX('Policy Characteristics'!L:L,MATCH($C387,'Policy Characteristics'!$C:$C,0)))</f>
        <v>reduce-downtime.html</v>
      </c>
    </row>
    <row r="388" spans="1:18" s="2" customFormat="1" x14ac:dyDescent="0.25">
      <c r="A388" s="176" t="str">
        <f>IF(ISBLANK(INDEX('Policy Characteristics'!A:A,MATCH($C388,'Policy Characteristics'!$C:$C,0))),"",INDEX('Policy Characteristics'!A:A,MATCH($C388,'Policy Characteristics'!$C:$C,0)))</f>
        <v>Electricity Supply</v>
      </c>
      <c r="B388" s="185" t="str">
        <f>IF(ISBLANK(INDEX('Policy Characteristics'!B:B,MATCH($C388,'Policy Characteristics'!$C:$C,0))),"",INDEX('Policy Characteristics'!B:B,MATCH($C388,'Policy Characteristics'!$C:$C,0)))</f>
        <v>Reduce Plant Downtime</v>
      </c>
      <c r="C388" s="193" t="str">
        <f>$C$387</f>
        <v>Percentage Reduction in Plant Downtime</v>
      </c>
      <c r="D388" s="6" t="s">
        <v>2360</v>
      </c>
      <c r="E388" s="47"/>
      <c r="F388" s="6" t="s">
        <v>2669</v>
      </c>
      <c r="G388" s="6"/>
      <c r="H388" s="49">
        <v>654</v>
      </c>
      <c r="I388" s="200" t="s">
        <v>44</v>
      </c>
      <c r="J388" s="177" t="str">
        <f>IF(ISBLANK(INDEX('Policy Characteristics'!D:D,MATCH($C388,'Policy Characteristics'!$C:$C,0))),"",INDEX('Policy Characteristics'!D:D,MATCH($C388,'Policy Characteristics'!$C:$C,0)))</f>
        <v>Reduce Plant Downtime</v>
      </c>
      <c r="K388" s="176" t="str">
        <f>IF(ISBLANK(INDEX('Policy Characteristics'!E:E,MATCH($C388,'Policy Characteristics'!$C:$C,0))),"",INDEX('Policy Characteristics'!E:E,MATCH($C388,'Policy Characteristics'!$C:$C,0)))</f>
        <v>elec reduce plant downtime</v>
      </c>
      <c r="L388" s="184">
        <f>IF(ISBLANK(INDEX('Policy Characteristics'!F:F,MATCH($C388,'Policy Characteristics'!$C:$C,0))),"",INDEX('Policy Characteristics'!F:F,MATCH($C388,'Policy Characteristics'!$C:$C,0)))</f>
        <v>0</v>
      </c>
      <c r="M388" s="184">
        <f>IF(ISBLANK(INDEX('Policy Characteristics'!G:G,MATCH($C388,'Policy Characteristics'!$C:$C,0))),"",INDEX('Policy Characteristics'!G:G,MATCH($C388,'Policy Characteristics'!$C:$C,0)))</f>
        <v>0.6</v>
      </c>
      <c r="N388" s="184">
        <f>IF(ISBLANK(INDEX('Policy Characteristics'!H:H,MATCH($C388,'Policy Characteristics'!$C:$C,0))),"",INDEX('Policy Characteristics'!H:H,MATCH($C388,'Policy Characteristics'!$C:$C,0)))</f>
        <v>0.01</v>
      </c>
      <c r="O388" s="176" t="str">
        <f>IF(ISBLANK(INDEX('Policy Characteristics'!I:I,MATCH($C388,'Policy Characteristics'!$C:$C,0))),"",INDEX('Policy Characteristics'!I:I,MATCH($C388,'Policy Characteristics'!$C:$C,0)))</f>
        <v>% reduction in downtime</v>
      </c>
      <c r="P388" s="1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176" t="str">
        <f>IF(ISBLANK(INDEX('Policy Characteristics'!K:K,MATCH($C388,'Policy Characteristics'!$C:$C,0))),"",INDEX('Policy Characteristics'!K:K,MATCH($C388,'Policy Characteristics'!$C:$C,0)))</f>
        <v>electricity-sector-main.html#red-downtime</v>
      </c>
      <c r="R388" s="176" t="str">
        <f>IF(ISBLANK(INDEX('Policy Characteristics'!L:L,MATCH($C388,'Policy Characteristics'!$C:$C,0))),"",INDEX('Policy Characteristics'!L:L,MATCH($C388,'Policy Characteristics'!$C:$C,0)))</f>
        <v>reduce-downtime.html</v>
      </c>
    </row>
    <row r="389" spans="1:18" s="2" customFormat="1" x14ac:dyDescent="0.25">
      <c r="A389" s="176" t="str">
        <f>IF(ISBLANK(INDEX('Policy Characteristics'!A:A,MATCH($C389,'Policy Characteristics'!$C:$C,0))),"",INDEX('Policy Characteristics'!A:A,MATCH($C389,'Policy Characteristics'!$C:$C,0)))</f>
        <v>Electricity Supply</v>
      </c>
      <c r="B389" s="185" t="str">
        <f>IF(ISBLANK(INDEX('Policy Characteristics'!B:B,MATCH($C389,'Policy Characteristics'!$C:$C,0))),"",INDEX('Policy Characteristics'!B:B,MATCH($C389,'Policy Characteristics'!$C:$C,0)))</f>
        <v>Reduce Plant Downtime</v>
      </c>
      <c r="C389" s="193" t="str">
        <f t="shared" ref="C389:C410" si="23">$C$387</f>
        <v>Percentage Reduction in Plant Downtime</v>
      </c>
      <c r="D389" s="6" t="s">
        <v>2361</v>
      </c>
      <c r="E389" s="47"/>
      <c r="F389" s="6" t="s">
        <v>2295</v>
      </c>
      <c r="G389" s="6"/>
      <c r="H389" s="49">
        <v>1781</v>
      </c>
      <c r="I389" s="200"/>
      <c r="J389" s="177" t="str">
        <f>IF(ISBLANK(INDEX('Policy Characteristics'!D:D,MATCH($C389,'Policy Characteristics'!$C:$C,0))),"",INDEX('Policy Characteristics'!D:D,MATCH($C389,'Policy Characteristics'!$C:$C,0)))</f>
        <v>Reduce Plant Downtime</v>
      </c>
      <c r="K389" s="176" t="str">
        <f>IF(ISBLANK(INDEX('Policy Characteristics'!E:E,MATCH($C389,'Policy Characteristics'!$C:$C,0))),"",INDEX('Policy Characteristics'!E:E,MATCH($C389,'Policy Characteristics'!$C:$C,0)))</f>
        <v>elec reduce plant downtime</v>
      </c>
      <c r="L389" s="184">
        <f>IF(ISBLANK(INDEX('Policy Characteristics'!F:F,MATCH($C389,'Policy Characteristics'!$C:$C,0))),"",INDEX('Policy Characteristics'!F:F,MATCH($C389,'Policy Characteristics'!$C:$C,0)))</f>
        <v>0</v>
      </c>
      <c r="M389" s="184">
        <f>IF(ISBLANK(INDEX('Policy Characteristics'!G:G,MATCH($C389,'Policy Characteristics'!$C:$C,0))),"",INDEX('Policy Characteristics'!G:G,MATCH($C389,'Policy Characteristics'!$C:$C,0)))</f>
        <v>0.6</v>
      </c>
      <c r="N389" s="184">
        <f>IF(ISBLANK(INDEX('Policy Characteristics'!H:H,MATCH($C389,'Policy Characteristics'!$C:$C,0))),"",INDEX('Policy Characteristics'!H:H,MATCH($C389,'Policy Characteristics'!$C:$C,0)))</f>
        <v>0.01</v>
      </c>
      <c r="O389" s="176" t="str">
        <f>IF(ISBLANK(INDEX('Policy Characteristics'!I:I,MATCH($C389,'Policy Characteristics'!$C:$C,0))),"",INDEX('Policy Characteristics'!I:I,MATCH($C389,'Policy Characteristics'!$C:$C,0)))</f>
        <v>% reduction in downtime</v>
      </c>
      <c r="P389" s="1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176" t="str">
        <f>IF(ISBLANK(INDEX('Policy Characteristics'!K:K,MATCH($C389,'Policy Characteristics'!$C:$C,0))),"",INDEX('Policy Characteristics'!K:K,MATCH($C389,'Policy Characteristics'!$C:$C,0)))</f>
        <v>electricity-sector-main.html#red-downtime</v>
      </c>
      <c r="R389" s="176" t="str">
        <f>IF(ISBLANK(INDEX('Policy Characteristics'!L:L,MATCH($C389,'Policy Characteristics'!$C:$C,0))),"",INDEX('Policy Characteristics'!L:L,MATCH($C389,'Policy Characteristics'!$C:$C,0)))</f>
        <v>reduce-downtime.html</v>
      </c>
    </row>
    <row r="390" spans="1:18" s="2" customFormat="1" x14ac:dyDescent="0.25">
      <c r="A390" s="176" t="str">
        <f>IF(ISBLANK(INDEX('Policy Characteristics'!A:A,MATCH($C390,'Policy Characteristics'!$C:$C,0))),"",INDEX('Policy Characteristics'!A:A,MATCH($C390,'Policy Characteristics'!$C:$C,0)))</f>
        <v>Electricity Supply</v>
      </c>
      <c r="B390" s="185" t="str">
        <f>IF(ISBLANK(INDEX('Policy Characteristics'!B:B,MATCH($C390,'Policy Characteristics'!$C:$C,0))),"",INDEX('Policy Characteristics'!B:B,MATCH($C390,'Policy Characteristics'!$C:$C,0)))</f>
        <v>Reduce Plant Downtime</v>
      </c>
      <c r="C390" s="193" t="str">
        <f t="shared" si="23"/>
        <v>Percentage Reduction in Plant Downtime</v>
      </c>
      <c r="D390" s="6" t="s">
        <v>76</v>
      </c>
      <c r="E390" s="47"/>
      <c r="F390" s="6" t="s">
        <v>2371</v>
      </c>
      <c r="G390" s="6"/>
      <c r="H390" s="49">
        <v>657</v>
      </c>
      <c r="I390" s="200" t="s">
        <v>44</v>
      </c>
      <c r="J390" s="177" t="str">
        <f>IF(ISBLANK(INDEX('Policy Characteristics'!D:D,MATCH($C390,'Policy Characteristics'!$C:$C,0))),"",INDEX('Policy Characteristics'!D:D,MATCH($C390,'Policy Characteristics'!$C:$C,0)))</f>
        <v>Reduce Plant Downtime</v>
      </c>
      <c r="K390" s="176" t="str">
        <f>IF(ISBLANK(INDEX('Policy Characteristics'!E:E,MATCH($C390,'Policy Characteristics'!$C:$C,0))),"",INDEX('Policy Characteristics'!E:E,MATCH($C390,'Policy Characteristics'!$C:$C,0)))</f>
        <v>elec reduce plant downtime</v>
      </c>
      <c r="L390" s="184">
        <f>IF(ISBLANK(INDEX('Policy Characteristics'!F:F,MATCH($C390,'Policy Characteristics'!$C:$C,0))),"",INDEX('Policy Characteristics'!F:F,MATCH($C390,'Policy Characteristics'!$C:$C,0)))</f>
        <v>0</v>
      </c>
      <c r="M390" s="184">
        <f>IF(ISBLANK(INDEX('Policy Characteristics'!G:G,MATCH($C390,'Policy Characteristics'!$C:$C,0))),"",INDEX('Policy Characteristics'!G:G,MATCH($C390,'Policy Characteristics'!$C:$C,0)))</f>
        <v>0.6</v>
      </c>
      <c r="N390" s="184">
        <f>IF(ISBLANK(INDEX('Policy Characteristics'!H:H,MATCH($C390,'Policy Characteristics'!$C:$C,0))),"",INDEX('Policy Characteristics'!H:H,MATCH($C390,'Policy Characteristics'!$C:$C,0)))</f>
        <v>0.01</v>
      </c>
      <c r="O390" s="176" t="str">
        <f>IF(ISBLANK(INDEX('Policy Characteristics'!I:I,MATCH($C390,'Policy Characteristics'!$C:$C,0))),"",INDEX('Policy Characteristics'!I:I,MATCH($C390,'Policy Characteristics'!$C:$C,0)))</f>
        <v>% reduction in downtime</v>
      </c>
      <c r="P390" s="1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176" t="str">
        <f>IF(ISBLANK(INDEX('Policy Characteristics'!K:K,MATCH($C390,'Policy Characteristics'!$C:$C,0))),"",INDEX('Policy Characteristics'!K:K,MATCH($C390,'Policy Characteristics'!$C:$C,0)))</f>
        <v>electricity-sector-main.html#red-downtime</v>
      </c>
      <c r="R390" s="176" t="str">
        <f>IF(ISBLANK(INDEX('Policy Characteristics'!L:L,MATCH($C390,'Policy Characteristics'!$C:$C,0))),"",INDEX('Policy Characteristics'!L:L,MATCH($C390,'Policy Characteristics'!$C:$C,0)))</f>
        <v>reduce-downtime.html</v>
      </c>
    </row>
    <row r="391" spans="1:18" s="2" customFormat="1" x14ac:dyDescent="0.25">
      <c r="A391" s="176" t="str">
        <f>IF(ISBLANK(INDEX('Policy Characteristics'!A:A,MATCH($C391,'Policy Characteristics'!$C:$C,0))),"",INDEX('Policy Characteristics'!A:A,MATCH($C391,'Policy Characteristics'!$C:$C,0)))</f>
        <v>Electricity Supply</v>
      </c>
      <c r="B391" s="185" t="str">
        <f>IF(ISBLANK(INDEX('Policy Characteristics'!B:B,MATCH($C391,'Policy Characteristics'!$C:$C,0))),"",INDEX('Policy Characteristics'!B:B,MATCH($C391,'Policy Characteristics'!$C:$C,0)))</f>
        <v>Reduce Plant Downtime</v>
      </c>
      <c r="C391" s="193" t="str">
        <f t="shared" si="23"/>
        <v>Percentage Reduction in Plant Downtime</v>
      </c>
      <c r="D391" s="6" t="s">
        <v>77</v>
      </c>
      <c r="E391" s="47"/>
      <c r="F391" s="6" t="s">
        <v>89</v>
      </c>
      <c r="G391" s="6"/>
      <c r="H391" s="49">
        <v>660</v>
      </c>
      <c r="I391" s="200" t="s">
        <v>44</v>
      </c>
      <c r="J391" s="177" t="str">
        <f>IF(ISBLANK(INDEX('Policy Characteristics'!D:D,MATCH($C391,'Policy Characteristics'!$C:$C,0))),"",INDEX('Policy Characteristics'!D:D,MATCH($C391,'Policy Characteristics'!$C:$C,0)))</f>
        <v>Reduce Plant Downtime</v>
      </c>
      <c r="K391" s="176" t="str">
        <f>IF(ISBLANK(INDEX('Policy Characteristics'!E:E,MATCH($C391,'Policy Characteristics'!$C:$C,0))),"",INDEX('Policy Characteristics'!E:E,MATCH($C391,'Policy Characteristics'!$C:$C,0)))</f>
        <v>elec reduce plant downtime</v>
      </c>
      <c r="L391" s="184">
        <f>IF(ISBLANK(INDEX('Policy Characteristics'!F:F,MATCH($C391,'Policy Characteristics'!$C:$C,0))),"",INDEX('Policy Characteristics'!F:F,MATCH($C391,'Policy Characteristics'!$C:$C,0)))</f>
        <v>0</v>
      </c>
      <c r="M391" s="184">
        <f>IF(ISBLANK(INDEX('Policy Characteristics'!G:G,MATCH($C391,'Policy Characteristics'!$C:$C,0))),"",INDEX('Policy Characteristics'!G:G,MATCH($C391,'Policy Characteristics'!$C:$C,0)))</f>
        <v>0.6</v>
      </c>
      <c r="N391" s="184">
        <f>IF(ISBLANK(INDEX('Policy Characteristics'!H:H,MATCH($C391,'Policy Characteristics'!$C:$C,0))),"",INDEX('Policy Characteristics'!H:H,MATCH($C391,'Policy Characteristics'!$C:$C,0)))</f>
        <v>0.01</v>
      </c>
      <c r="O391" s="176" t="str">
        <f>IF(ISBLANK(INDEX('Policy Characteristics'!I:I,MATCH($C391,'Policy Characteristics'!$C:$C,0))),"",INDEX('Policy Characteristics'!I:I,MATCH($C391,'Policy Characteristics'!$C:$C,0)))</f>
        <v>% reduction in downtime</v>
      </c>
      <c r="P391" s="1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176" t="str">
        <f>IF(ISBLANK(INDEX('Policy Characteristics'!K:K,MATCH($C391,'Policy Characteristics'!$C:$C,0))),"",INDEX('Policy Characteristics'!K:K,MATCH($C391,'Policy Characteristics'!$C:$C,0)))</f>
        <v>electricity-sector-main.html#red-downtime</v>
      </c>
      <c r="R391" s="176" t="str">
        <f>IF(ISBLANK(INDEX('Policy Characteristics'!L:L,MATCH($C391,'Policy Characteristics'!$C:$C,0))),"",INDEX('Policy Characteristics'!L:L,MATCH($C391,'Policy Characteristics'!$C:$C,0)))</f>
        <v>reduce-downtime.html</v>
      </c>
    </row>
    <row r="392" spans="1:18" s="2" customFormat="1" x14ac:dyDescent="0.25">
      <c r="A392" s="176" t="str">
        <f>IF(ISBLANK(INDEX('Policy Characteristics'!A:A,MATCH($C392,'Policy Characteristics'!$C:$C,0))),"",INDEX('Policy Characteristics'!A:A,MATCH($C392,'Policy Characteristics'!$C:$C,0)))</f>
        <v>Electricity Supply</v>
      </c>
      <c r="B392" s="185" t="str">
        <f>IF(ISBLANK(INDEX('Policy Characteristics'!B:B,MATCH($C392,'Policy Characteristics'!$C:$C,0))),"",INDEX('Policy Characteristics'!B:B,MATCH($C392,'Policy Characteristics'!$C:$C,0)))</f>
        <v>Reduce Plant Downtime</v>
      </c>
      <c r="C392" s="193" t="str">
        <f t="shared" si="23"/>
        <v>Percentage Reduction in Plant Downtime</v>
      </c>
      <c r="D392" s="6" t="s">
        <v>448</v>
      </c>
      <c r="E392" s="47"/>
      <c r="F392" s="6" t="s">
        <v>451</v>
      </c>
      <c r="G392" s="6"/>
      <c r="H392" s="49">
        <v>143</v>
      </c>
      <c r="I392" s="200" t="s">
        <v>43</v>
      </c>
      <c r="J392" s="177" t="str">
        <f>IF(ISBLANK(INDEX('Policy Characteristics'!D:D,MATCH($C392,'Policy Characteristics'!$C:$C,0))),"",INDEX('Policy Characteristics'!D:D,MATCH($C392,'Policy Characteristics'!$C:$C,0)))</f>
        <v>Reduce Plant Downtime</v>
      </c>
      <c r="K392" s="176" t="str">
        <f>IF(ISBLANK(INDEX('Policy Characteristics'!E:E,MATCH($C392,'Policy Characteristics'!$C:$C,0))),"",INDEX('Policy Characteristics'!E:E,MATCH($C392,'Policy Characteristics'!$C:$C,0)))</f>
        <v>elec reduce plant downtime</v>
      </c>
      <c r="L392" s="184">
        <f>IF(ISBLANK(INDEX('Policy Characteristics'!F:F,MATCH($C392,'Policy Characteristics'!$C:$C,0))),"",INDEX('Policy Characteristics'!F:F,MATCH($C392,'Policy Characteristics'!$C:$C,0)))</f>
        <v>0</v>
      </c>
      <c r="M392" s="184">
        <f>IF(ISBLANK(INDEX('Policy Characteristics'!G:G,MATCH($C392,'Policy Characteristics'!$C:$C,0))),"",INDEX('Policy Characteristics'!G:G,MATCH($C392,'Policy Characteristics'!$C:$C,0)))</f>
        <v>0.6</v>
      </c>
      <c r="N392" s="184">
        <f>IF(ISBLANK(INDEX('Policy Characteristics'!H:H,MATCH($C392,'Policy Characteristics'!$C:$C,0))),"",INDEX('Policy Characteristics'!H:H,MATCH($C392,'Policy Characteristics'!$C:$C,0)))</f>
        <v>0.01</v>
      </c>
      <c r="O392" s="176" t="str">
        <f>IF(ISBLANK(INDEX('Policy Characteristics'!I:I,MATCH($C392,'Policy Characteristics'!$C:$C,0))),"",INDEX('Policy Characteristics'!I:I,MATCH($C392,'Policy Characteristics'!$C:$C,0)))</f>
        <v>% reduction in downtime</v>
      </c>
      <c r="P392" s="1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176" t="str">
        <f>IF(ISBLANK(INDEX('Policy Characteristics'!K:K,MATCH($C392,'Policy Characteristics'!$C:$C,0))),"",INDEX('Policy Characteristics'!K:K,MATCH($C392,'Policy Characteristics'!$C:$C,0)))</f>
        <v>electricity-sector-main.html#red-downtime</v>
      </c>
      <c r="R392" s="176" t="str">
        <f>IF(ISBLANK(INDEX('Policy Characteristics'!L:L,MATCH($C392,'Policy Characteristics'!$C:$C,0))),"",INDEX('Policy Characteristics'!L:L,MATCH($C392,'Policy Characteristics'!$C:$C,0)))</f>
        <v>reduce-downtime.html</v>
      </c>
    </row>
    <row r="393" spans="1:18" s="2" customFormat="1" x14ac:dyDescent="0.25">
      <c r="A393" s="176" t="str">
        <f>IF(ISBLANK(INDEX('Policy Characteristics'!A:A,MATCH($C393,'Policy Characteristics'!$C:$C,0))),"",INDEX('Policy Characteristics'!A:A,MATCH($C393,'Policy Characteristics'!$C:$C,0)))</f>
        <v>Electricity Supply</v>
      </c>
      <c r="B393" s="185" t="str">
        <f>IF(ISBLANK(INDEX('Policy Characteristics'!B:B,MATCH($C393,'Policy Characteristics'!$C:$C,0))),"",INDEX('Policy Characteristics'!B:B,MATCH($C393,'Policy Characteristics'!$C:$C,0)))</f>
        <v>Reduce Plant Downtime</v>
      </c>
      <c r="C393" s="193" t="str">
        <f t="shared" si="23"/>
        <v>Percentage Reduction in Plant Downtime</v>
      </c>
      <c r="D393" s="6" t="s">
        <v>78</v>
      </c>
      <c r="E393" s="47"/>
      <c r="F393" s="6" t="s">
        <v>90</v>
      </c>
      <c r="G393" s="6"/>
      <c r="H393" s="49">
        <v>144</v>
      </c>
      <c r="I393" s="200" t="s">
        <v>43</v>
      </c>
      <c r="J393" s="177" t="str">
        <f>IF(ISBLANK(INDEX('Policy Characteristics'!D:D,MATCH($C393,'Policy Characteristics'!$C:$C,0))),"",INDEX('Policy Characteristics'!D:D,MATCH($C393,'Policy Characteristics'!$C:$C,0)))</f>
        <v>Reduce Plant Downtime</v>
      </c>
      <c r="K393" s="176" t="str">
        <f>IF(ISBLANK(INDEX('Policy Characteristics'!E:E,MATCH($C393,'Policy Characteristics'!$C:$C,0))),"",INDEX('Policy Characteristics'!E:E,MATCH($C393,'Policy Characteristics'!$C:$C,0)))</f>
        <v>elec reduce plant downtime</v>
      </c>
      <c r="L393" s="184">
        <f>IF(ISBLANK(INDEX('Policy Characteristics'!F:F,MATCH($C393,'Policy Characteristics'!$C:$C,0))),"",INDEX('Policy Characteristics'!F:F,MATCH($C393,'Policy Characteristics'!$C:$C,0)))</f>
        <v>0</v>
      </c>
      <c r="M393" s="184">
        <f>IF(ISBLANK(INDEX('Policy Characteristics'!G:G,MATCH($C393,'Policy Characteristics'!$C:$C,0))),"",INDEX('Policy Characteristics'!G:G,MATCH($C393,'Policy Characteristics'!$C:$C,0)))</f>
        <v>0.6</v>
      </c>
      <c r="N393" s="184">
        <f>IF(ISBLANK(INDEX('Policy Characteristics'!H:H,MATCH($C393,'Policy Characteristics'!$C:$C,0))),"",INDEX('Policy Characteristics'!H:H,MATCH($C393,'Policy Characteristics'!$C:$C,0)))</f>
        <v>0.01</v>
      </c>
      <c r="O393" s="176" t="str">
        <f>IF(ISBLANK(INDEX('Policy Characteristics'!I:I,MATCH($C393,'Policy Characteristics'!$C:$C,0))),"",INDEX('Policy Characteristics'!I:I,MATCH($C393,'Policy Characteristics'!$C:$C,0)))</f>
        <v>% reduction in downtime</v>
      </c>
      <c r="P393" s="1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176" t="str">
        <f>IF(ISBLANK(INDEX('Policy Characteristics'!K:K,MATCH($C393,'Policy Characteristics'!$C:$C,0))),"",INDEX('Policy Characteristics'!K:K,MATCH($C393,'Policy Characteristics'!$C:$C,0)))</f>
        <v>electricity-sector-main.html#red-downtime</v>
      </c>
      <c r="R393" s="176" t="str">
        <f>IF(ISBLANK(INDEX('Policy Characteristics'!L:L,MATCH($C393,'Policy Characteristics'!$C:$C,0))),"",INDEX('Policy Characteristics'!L:L,MATCH($C393,'Policy Characteristics'!$C:$C,0)))</f>
        <v>reduce-downtime.html</v>
      </c>
    </row>
    <row r="394" spans="1:18" s="2" customFormat="1" x14ac:dyDescent="0.25">
      <c r="A394" s="176" t="str">
        <f>IF(ISBLANK(INDEX('Policy Characteristics'!A:A,MATCH($C394,'Policy Characteristics'!$C:$C,0))),"",INDEX('Policy Characteristics'!A:A,MATCH($C394,'Policy Characteristics'!$C:$C,0)))</f>
        <v>Electricity Supply</v>
      </c>
      <c r="B394" s="185" t="str">
        <f>IF(ISBLANK(INDEX('Policy Characteristics'!B:B,MATCH($C394,'Policy Characteristics'!$C:$C,0))),"",INDEX('Policy Characteristics'!B:B,MATCH($C394,'Policy Characteristics'!$C:$C,0)))</f>
        <v>Reduce Plant Downtime</v>
      </c>
      <c r="C394" s="193" t="str">
        <f t="shared" si="23"/>
        <v>Percentage Reduction in Plant Downtime</v>
      </c>
      <c r="D394" s="6" t="s">
        <v>79</v>
      </c>
      <c r="E394" s="47"/>
      <c r="F394" s="6" t="s">
        <v>91</v>
      </c>
      <c r="G394" s="6"/>
      <c r="H394" s="49">
        <v>667</v>
      </c>
      <c r="I394" s="200" t="s">
        <v>44</v>
      </c>
      <c r="J394" s="177" t="str">
        <f>IF(ISBLANK(INDEX('Policy Characteristics'!D:D,MATCH($C394,'Policy Characteristics'!$C:$C,0))),"",INDEX('Policy Characteristics'!D:D,MATCH($C394,'Policy Characteristics'!$C:$C,0)))</f>
        <v>Reduce Plant Downtime</v>
      </c>
      <c r="K394" s="176" t="str">
        <f>IF(ISBLANK(INDEX('Policy Characteristics'!E:E,MATCH($C394,'Policy Characteristics'!$C:$C,0))),"",INDEX('Policy Characteristics'!E:E,MATCH($C394,'Policy Characteristics'!$C:$C,0)))</f>
        <v>elec reduce plant downtime</v>
      </c>
      <c r="L394" s="184">
        <f>IF(ISBLANK(INDEX('Policy Characteristics'!F:F,MATCH($C394,'Policy Characteristics'!$C:$C,0))),"",INDEX('Policy Characteristics'!F:F,MATCH($C394,'Policy Characteristics'!$C:$C,0)))</f>
        <v>0</v>
      </c>
      <c r="M394" s="184">
        <f>IF(ISBLANK(INDEX('Policy Characteristics'!G:G,MATCH($C394,'Policy Characteristics'!$C:$C,0))),"",INDEX('Policy Characteristics'!G:G,MATCH($C394,'Policy Characteristics'!$C:$C,0)))</f>
        <v>0.6</v>
      </c>
      <c r="N394" s="184">
        <f>IF(ISBLANK(INDEX('Policy Characteristics'!H:H,MATCH($C394,'Policy Characteristics'!$C:$C,0))),"",INDEX('Policy Characteristics'!H:H,MATCH($C394,'Policy Characteristics'!$C:$C,0)))</f>
        <v>0.01</v>
      </c>
      <c r="O394" s="176" t="str">
        <f>IF(ISBLANK(INDEX('Policy Characteristics'!I:I,MATCH($C394,'Policy Characteristics'!$C:$C,0))),"",INDEX('Policy Characteristics'!I:I,MATCH($C394,'Policy Characteristics'!$C:$C,0)))</f>
        <v>% reduction in downtime</v>
      </c>
      <c r="P394" s="1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176" t="str">
        <f>IF(ISBLANK(INDEX('Policy Characteristics'!K:K,MATCH($C394,'Policy Characteristics'!$C:$C,0))),"",INDEX('Policy Characteristics'!K:K,MATCH($C394,'Policy Characteristics'!$C:$C,0)))</f>
        <v>electricity-sector-main.html#red-downtime</v>
      </c>
      <c r="R394" s="176" t="str">
        <f>IF(ISBLANK(INDEX('Policy Characteristics'!L:L,MATCH($C394,'Policy Characteristics'!$C:$C,0))),"",INDEX('Policy Characteristics'!L:L,MATCH($C394,'Policy Characteristics'!$C:$C,0)))</f>
        <v>reduce-downtime.html</v>
      </c>
    </row>
    <row r="395" spans="1:18" s="2" customFormat="1" x14ac:dyDescent="0.25">
      <c r="A395" s="176" t="str">
        <f>IF(ISBLANK(INDEX('Policy Characteristics'!A:A,MATCH($C395,'Policy Characteristics'!$C:$C,0))),"",INDEX('Policy Characteristics'!A:A,MATCH($C395,'Policy Characteristics'!$C:$C,0)))</f>
        <v>Electricity Supply</v>
      </c>
      <c r="B395" s="185" t="str">
        <f>IF(ISBLANK(INDEX('Policy Characteristics'!B:B,MATCH($C395,'Policy Characteristics'!$C:$C,0))),"",INDEX('Policy Characteristics'!B:B,MATCH($C395,'Policy Characteristics'!$C:$C,0)))</f>
        <v>Reduce Plant Downtime</v>
      </c>
      <c r="C395" s="193" t="str">
        <f t="shared" si="23"/>
        <v>Percentage Reduction in Plant Downtime</v>
      </c>
      <c r="D395" s="6" t="s">
        <v>80</v>
      </c>
      <c r="E395" s="47"/>
      <c r="F395" s="6" t="s">
        <v>92</v>
      </c>
      <c r="G395" s="6"/>
      <c r="H395" s="49">
        <v>670</v>
      </c>
      <c r="I395" s="200" t="s">
        <v>44</v>
      </c>
      <c r="J395" s="177" t="str">
        <f>IF(ISBLANK(INDEX('Policy Characteristics'!D:D,MATCH($C395,'Policy Characteristics'!$C:$C,0))),"",INDEX('Policy Characteristics'!D:D,MATCH($C395,'Policy Characteristics'!$C:$C,0)))</f>
        <v>Reduce Plant Downtime</v>
      </c>
      <c r="K395" s="176" t="str">
        <f>IF(ISBLANK(INDEX('Policy Characteristics'!E:E,MATCH($C395,'Policy Characteristics'!$C:$C,0))),"",INDEX('Policy Characteristics'!E:E,MATCH($C395,'Policy Characteristics'!$C:$C,0)))</f>
        <v>elec reduce plant downtime</v>
      </c>
      <c r="L395" s="184">
        <f>IF(ISBLANK(INDEX('Policy Characteristics'!F:F,MATCH($C395,'Policy Characteristics'!$C:$C,0))),"",INDEX('Policy Characteristics'!F:F,MATCH($C395,'Policy Characteristics'!$C:$C,0)))</f>
        <v>0</v>
      </c>
      <c r="M395" s="184">
        <f>IF(ISBLANK(INDEX('Policy Characteristics'!G:G,MATCH($C395,'Policy Characteristics'!$C:$C,0))),"",INDEX('Policy Characteristics'!G:G,MATCH($C395,'Policy Characteristics'!$C:$C,0)))</f>
        <v>0.6</v>
      </c>
      <c r="N395" s="184">
        <f>IF(ISBLANK(INDEX('Policy Characteristics'!H:H,MATCH($C395,'Policy Characteristics'!$C:$C,0))),"",INDEX('Policy Characteristics'!H:H,MATCH($C395,'Policy Characteristics'!$C:$C,0)))</f>
        <v>0.01</v>
      </c>
      <c r="O395" s="176" t="str">
        <f>IF(ISBLANK(INDEX('Policy Characteristics'!I:I,MATCH($C395,'Policy Characteristics'!$C:$C,0))),"",INDEX('Policy Characteristics'!I:I,MATCH($C395,'Policy Characteristics'!$C:$C,0)))</f>
        <v>% reduction in downtime</v>
      </c>
      <c r="P395" s="1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176" t="str">
        <f>IF(ISBLANK(INDEX('Policy Characteristics'!K:K,MATCH($C395,'Policy Characteristics'!$C:$C,0))),"",INDEX('Policy Characteristics'!K:K,MATCH($C395,'Policy Characteristics'!$C:$C,0)))</f>
        <v>electricity-sector-main.html#red-downtime</v>
      </c>
      <c r="R395" s="176" t="str">
        <f>IF(ISBLANK(INDEX('Policy Characteristics'!L:L,MATCH($C395,'Policy Characteristics'!$C:$C,0))),"",INDEX('Policy Characteristics'!L:L,MATCH($C395,'Policy Characteristics'!$C:$C,0)))</f>
        <v>reduce-downtime.html</v>
      </c>
    </row>
    <row r="396" spans="1:18" s="2" customFormat="1" x14ac:dyDescent="0.25">
      <c r="A396" s="176" t="str">
        <f>IF(ISBLANK(INDEX('Policy Characteristics'!A:A,MATCH($C396,'Policy Characteristics'!$C:$C,0))),"",INDEX('Policy Characteristics'!A:A,MATCH($C396,'Policy Characteristics'!$C:$C,0)))</f>
        <v>Electricity Supply</v>
      </c>
      <c r="B396" s="185" t="str">
        <f>IF(ISBLANK(INDEX('Policy Characteristics'!B:B,MATCH($C396,'Policy Characteristics'!$C:$C,0))),"",INDEX('Policy Characteristics'!B:B,MATCH($C396,'Policy Characteristics'!$C:$C,0)))</f>
        <v>Reduce Plant Downtime</v>
      </c>
      <c r="C396" s="193" t="str">
        <f t="shared" si="23"/>
        <v>Percentage Reduction in Plant Downtime</v>
      </c>
      <c r="D396" s="6" t="s">
        <v>1325</v>
      </c>
      <c r="E396" s="47"/>
      <c r="F396" s="6" t="s">
        <v>436</v>
      </c>
      <c r="G396" s="6"/>
      <c r="H396" s="49">
        <v>673</v>
      </c>
      <c r="I396" s="200" t="s">
        <v>44</v>
      </c>
      <c r="J396" s="177" t="str">
        <f>IF(ISBLANK(INDEX('Policy Characteristics'!D:D,MATCH($C396,'Policy Characteristics'!$C:$C,0))),"",INDEX('Policy Characteristics'!D:D,MATCH($C396,'Policy Characteristics'!$C:$C,0)))</f>
        <v>Reduce Plant Downtime</v>
      </c>
      <c r="K396" s="176" t="str">
        <f>IF(ISBLANK(INDEX('Policy Characteristics'!E:E,MATCH($C396,'Policy Characteristics'!$C:$C,0))),"",INDEX('Policy Characteristics'!E:E,MATCH($C396,'Policy Characteristics'!$C:$C,0)))</f>
        <v>elec reduce plant downtime</v>
      </c>
      <c r="L396" s="184">
        <f>IF(ISBLANK(INDEX('Policy Characteristics'!F:F,MATCH($C396,'Policy Characteristics'!$C:$C,0))),"",INDEX('Policy Characteristics'!F:F,MATCH($C396,'Policy Characteristics'!$C:$C,0)))</f>
        <v>0</v>
      </c>
      <c r="M396" s="184">
        <f>IF(ISBLANK(INDEX('Policy Characteristics'!G:G,MATCH($C396,'Policy Characteristics'!$C:$C,0))),"",INDEX('Policy Characteristics'!G:G,MATCH($C396,'Policy Characteristics'!$C:$C,0)))</f>
        <v>0.6</v>
      </c>
      <c r="N396" s="184">
        <f>IF(ISBLANK(INDEX('Policy Characteristics'!H:H,MATCH($C396,'Policy Characteristics'!$C:$C,0))),"",INDEX('Policy Characteristics'!H:H,MATCH($C396,'Policy Characteristics'!$C:$C,0)))</f>
        <v>0.01</v>
      </c>
      <c r="O396" s="176" t="str">
        <f>IF(ISBLANK(INDEX('Policy Characteristics'!I:I,MATCH($C396,'Policy Characteristics'!$C:$C,0))),"",INDEX('Policy Characteristics'!I:I,MATCH($C396,'Policy Characteristics'!$C:$C,0)))</f>
        <v>% reduction in downtime</v>
      </c>
      <c r="P396" s="1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176" t="str">
        <f>IF(ISBLANK(INDEX('Policy Characteristics'!K:K,MATCH($C396,'Policy Characteristics'!$C:$C,0))),"",INDEX('Policy Characteristics'!K:K,MATCH($C396,'Policy Characteristics'!$C:$C,0)))</f>
        <v>electricity-sector-main.html#red-downtime</v>
      </c>
      <c r="R396" s="176" t="str">
        <f>IF(ISBLANK(INDEX('Policy Characteristics'!L:L,MATCH($C396,'Policy Characteristics'!$C:$C,0))),"",INDEX('Policy Characteristics'!L:L,MATCH($C396,'Policy Characteristics'!$C:$C,0)))</f>
        <v>reduce-downtime.html</v>
      </c>
    </row>
    <row r="397" spans="1:18" s="2" customFormat="1" x14ac:dyDescent="0.25">
      <c r="A397" s="176" t="str">
        <f>IF(ISBLANK(INDEX('Policy Characteristics'!A:A,MATCH($C397,'Policy Characteristics'!$C:$C,0))),"",INDEX('Policy Characteristics'!A:A,MATCH($C397,'Policy Characteristics'!$C:$C,0)))</f>
        <v>Electricity Supply</v>
      </c>
      <c r="B397" s="185" t="str">
        <f>IF(ISBLANK(INDEX('Policy Characteristics'!B:B,MATCH($C397,'Policy Characteristics'!$C:$C,0))),"",INDEX('Policy Characteristics'!B:B,MATCH($C397,'Policy Characteristics'!$C:$C,0)))</f>
        <v>Reduce Plant Downtime</v>
      </c>
      <c r="C397" s="193" t="str">
        <f t="shared" si="23"/>
        <v>Percentage Reduction in Plant Downtime</v>
      </c>
      <c r="D397" s="6" t="s">
        <v>309</v>
      </c>
      <c r="E397" s="47"/>
      <c r="F397" s="6" t="s">
        <v>2673</v>
      </c>
      <c r="G397" s="6"/>
      <c r="H397" s="49">
        <v>676</v>
      </c>
      <c r="I397" s="200" t="s">
        <v>44</v>
      </c>
      <c r="J397" s="177" t="str">
        <f>IF(ISBLANK(INDEX('Policy Characteristics'!D:D,MATCH($C397,'Policy Characteristics'!$C:$C,0))),"",INDEX('Policy Characteristics'!D:D,MATCH($C397,'Policy Characteristics'!$C:$C,0)))</f>
        <v>Reduce Plant Downtime</v>
      </c>
      <c r="K397" s="176" t="str">
        <f>IF(ISBLANK(INDEX('Policy Characteristics'!E:E,MATCH($C397,'Policy Characteristics'!$C:$C,0))),"",INDEX('Policy Characteristics'!E:E,MATCH($C397,'Policy Characteristics'!$C:$C,0)))</f>
        <v>elec reduce plant downtime</v>
      </c>
      <c r="L397" s="184">
        <f>IF(ISBLANK(INDEX('Policy Characteristics'!F:F,MATCH($C397,'Policy Characteristics'!$C:$C,0))),"",INDEX('Policy Characteristics'!F:F,MATCH($C397,'Policy Characteristics'!$C:$C,0)))</f>
        <v>0</v>
      </c>
      <c r="M397" s="184">
        <f>IF(ISBLANK(INDEX('Policy Characteristics'!G:G,MATCH($C397,'Policy Characteristics'!$C:$C,0))),"",INDEX('Policy Characteristics'!G:G,MATCH($C397,'Policy Characteristics'!$C:$C,0)))</f>
        <v>0.6</v>
      </c>
      <c r="N397" s="184">
        <f>IF(ISBLANK(INDEX('Policy Characteristics'!H:H,MATCH($C397,'Policy Characteristics'!$C:$C,0))),"",INDEX('Policy Characteristics'!H:H,MATCH($C397,'Policy Characteristics'!$C:$C,0)))</f>
        <v>0.01</v>
      </c>
      <c r="O397" s="176" t="str">
        <f>IF(ISBLANK(INDEX('Policy Characteristics'!I:I,MATCH($C397,'Policy Characteristics'!$C:$C,0))),"",INDEX('Policy Characteristics'!I:I,MATCH($C397,'Policy Characteristics'!$C:$C,0)))</f>
        <v>% reduction in downtime</v>
      </c>
      <c r="P397" s="1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176" t="str">
        <f>IF(ISBLANK(INDEX('Policy Characteristics'!K:K,MATCH($C397,'Policy Characteristics'!$C:$C,0))),"",INDEX('Policy Characteristics'!K:K,MATCH($C397,'Policy Characteristics'!$C:$C,0)))</f>
        <v>electricity-sector-main.html#red-downtime</v>
      </c>
      <c r="R397" s="176" t="str">
        <f>IF(ISBLANK(INDEX('Policy Characteristics'!L:L,MATCH($C397,'Policy Characteristics'!$C:$C,0))),"",INDEX('Policy Characteristics'!L:L,MATCH($C397,'Policy Characteristics'!$C:$C,0)))</f>
        <v>reduce-downtime.html</v>
      </c>
    </row>
    <row r="398" spans="1:18" s="2" customFormat="1" x14ac:dyDescent="0.25">
      <c r="A398" s="176" t="str">
        <f>IF(ISBLANK(INDEX('Policy Characteristics'!A:A,MATCH($C398,'Policy Characteristics'!$C:$C,0))),"",INDEX('Policy Characteristics'!A:A,MATCH($C398,'Policy Characteristics'!$C:$C,0)))</f>
        <v>Electricity Supply</v>
      </c>
      <c r="B398" s="185" t="str">
        <f>IF(ISBLANK(INDEX('Policy Characteristics'!B:B,MATCH($C398,'Policy Characteristics'!$C:$C,0))),"",INDEX('Policy Characteristics'!B:B,MATCH($C398,'Policy Characteristics'!$C:$C,0)))</f>
        <v>Reduce Plant Downtime</v>
      </c>
      <c r="C398" s="193" t="str">
        <f t="shared" si="23"/>
        <v>Percentage Reduction in Plant Downtime</v>
      </c>
      <c r="D398" s="6" t="s">
        <v>310</v>
      </c>
      <c r="E398" s="47"/>
      <c r="F398" s="6" t="s">
        <v>2671</v>
      </c>
      <c r="G398" s="6"/>
      <c r="H398" s="49">
        <v>679</v>
      </c>
      <c r="I398" s="200" t="s">
        <v>44</v>
      </c>
      <c r="J398" s="177" t="str">
        <f>IF(ISBLANK(INDEX('Policy Characteristics'!D:D,MATCH($C398,'Policy Characteristics'!$C:$C,0))),"",INDEX('Policy Characteristics'!D:D,MATCH($C398,'Policy Characteristics'!$C:$C,0)))</f>
        <v>Reduce Plant Downtime</v>
      </c>
      <c r="K398" s="176" t="str">
        <f>IF(ISBLANK(INDEX('Policy Characteristics'!E:E,MATCH($C398,'Policy Characteristics'!$C:$C,0))),"",INDEX('Policy Characteristics'!E:E,MATCH($C398,'Policy Characteristics'!$C:$C,0)))</f>
        <v>elec reduce plant downtime</v>
      </c>
      <c r="L398" s="184">
        <f>IF(ISBLANK(INDEX('Policy Characteristics'!F:F,MATCH($C398,'Policy Characteristics'!$C:$C,0))),"",INDEX('Policy Characteristics'!F:F,MATCH($C398,'Policy Characteristics'!$C:$C,0)))</f>
        <v>0</v>
      </c>
      <c r="M398" s="184">
        <f>IF(ISBLANK(INDEX('Policy Characteristics'!G:G,MATCH($C398,'Policy Characteristics'!$C:$C,0))),"",INDEX('Policy Characteristics'!G:G,MATCH($C398,'Policy Characteristics'!$C:$C,0)))</f>
        <v>0.6</v>
      </c>
      <c r="N398" s="184">
        <f>IF(ISBLANK(INDEX('Policy Characteristics'!H:H,MATCH($C398,'Policy Characteristics'!$C:$C,0))),"",INDEX('Policy Characteristics'!H:H,MATCH($C398,'Policy Characteristics'!$C:$C,0)))</f>
        <v>0.01</v>
      </c>
      <c r="O398" s="176" t="str">
        <f>IF(ISBLANK(INDEX('Policy Characteristics'!I:I,MATCH($C398,'Policy Characteristics'!$C:$C,0))),"",INDEX('Policy Characteristics'!I:I,MATCH($C398,'Policy Characteristics'!$C:$C,0)))</f>
        <v>% reduction in downtime</v>
      </c>
      <c r="P398" s="1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176" t="str">
        <f>IF(ISBLANK(INDEX('Policy Characteristics'!K:K,MATCH($C398,'Policy Characteristics'!$C:$C,0))),"",INDEX('Policy Characteristics'!K:K,MATCH($C398,'Policy Characteristics'!$C:$C,0)))</f>
        <v>electricity-sector-main.html#red-downtime</v>
      </c>
      <c r="R398" s="176" t="str">
        <f>IF(ISBLANK(INDEX('Policy Characteristics'!L:L,MATCH($C398,'Policy Characteristics'!$C:$C,0))),"",INDEX('Policy Characteristics'!L:L,MATCH($C398,'Policy Characteristics'!$C:$C,0)))</f>
        <v>reduce-downtime.html</v>
      </c>
    </row>
    <row r="399" spans="1:18" s="2" customFormat="1" x14ac:dyDescent="0.25">
      <c r="A399" s="176" t="str">
        <f>IF(ISBLANK(INDEX('Policy Characteristics'!A:A,MATCH($C399,'Policy Characteristics'!$C:$C,0))),"",INDEX('Policy Characteristics'!A:A,MATCH($C399,'Policy Characteristics'!$C:$C,0)))</f>
        <v>Electricity Supply</v>
      </c>
      <c r="B399" s="185" t="str">
        <f>IF(ISBLANK(INDEX('Policy Characteristics'!B:B,MATCH($C399,'Policy Characteristics'!$C:$C,0))),"",INDEX('Policy Characteristics'!B:B,MATCH($C399,'Policy Characteristics'!$C:$C,0)))</f>
        <v>Reduce Plant Downtime</v>
      </c>
      <c r="C399" s="193" t="str">
        <f t="shared" si="23"/>
        <v>Percentage Reduction in Plant Downtime</v>
      </c>
      <c r="D399" s="6" t="s">
        <v>444</v>
      </c>
      <c r="E399" s="47"/>
      <c r="F399" s="6" t="s">
        <v>443</v>
      </c>
      <c r="G399" s="6"/>
      <c r="H399" s="49">
        <v>182</v>
      </c>
      <c r="I399" s="200" t="s">
        <v>43</v>
      </c>
      <c r="J399" s="177" t="str">
        <f>IF(ISBLANK(INDEX('Policy Characteristics'!D:D,MATCH($C399,'Policy Characteristics'!$C:$C,0))),"",INDEX('Policy Characteristics'!D:D,MATCH($C399,'Policy Characteristics'!$C:$C,0)))</f>
        <v>Reduce Plant Downtime</v>
      </c>
      <c r="K399" s="176" t="str">
        <f>IF(ISBLANK(INDEX('Policy Characteristics'!E:E,MATCH($C399,'Policy Characteristics'!$C:$C,0))),"",INDEX('Policy Characteristics'!E:E,MATCH($C399,'Policy Characteristics'!$C:$C,0)))</f>
        <v>elec reduce plant downtime</v>
      </c>
      <c r="L399" s="184">
        <f>IF(ISBLANK(INDEX('Policy Characteristics'!F:F,MATCH($C399,'Policy Characteristics'!$C:$C,0))),"",INDEX('Policy Characteristics'!F:F,MATCH($C399,'Policy Characteristics'!$C:$C,0)))</f>
        <v>0</v>
      </c>
      <c r="M399" s="184">
        <f>IF(ISBLANK(INDEX('Policy Characteristics'!G:G,MATCH($C399,'Policy Characteristics'!$C:$C,0))),"",INDEX('Policy Characteristics'!G:G,MATCH($C399,'Policy Characteristics'!$C:$C,0)))</f>
        <v>0.6</v>
      </c>
      <c r="N399" s="184">
        <f>IF(ISBLANK(INDEX('Policy Characteristics'!H:H,MATCH($C399,'Policy Characteristics'!$C:$C,0))),"",INDEX('Policy Characteristics'!H:H,MATCH($C399,'Policy Characteristics'!$C:$C,0)))</f>
        <v>0.01</v>
      </c>
      <c r="O399" s="176" t="str">
        <f>IF(ISBLANK(INDEX('Policy Characteristics'!I:I,MATCH($C399,'Policy Characteristics'!$C:$C,0))),"",INDEX('Policy Characteristics'!I:I,MATCH($C399,'Policy Characteristics'!$C:$C,0)))</f>
        <v>% reduction in downtime</v>
      </c>
      <c r="P399" s="1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176" t="str">
        <f>IF(ISBLANK(INDEX('Policy Characteristics'!K:K,MATCH($C399,'Policy Characteristics'!$C:$C,0))),"",INDEX('Policy Characteristics'!K:K,MATCH($C399,'Policy Characteristics'!$C:$C,0)))</f>
        <v>electricity-sector-main.html#red-downtime</v>
      </c>
      <c r="R399" s="176" t="str">
        <f>IF(ISBLANK(INDEX('Policy Characteristics'!L:L,MATCH($C399,'Policy Characteristics'!$C:$C,0))),"",INDEX('Policy Characteristics'!L:L,MATCH($C399,'Policy Characteristics'!$C:$C,0)))</f>
        <v>reduce-downtime.html</v>
      </c>
    </row>
    <row r="400" spans="1:18" s="2" customFormat="1" x14ac:dyDescent="0.25">
      <c r="A400" s="176" t="str">
        <f>IF(ISBLANK(INDEX('Policy Characteristics'!A:A,MATCH($C400,'Policy Characteristics'!$C:$C,0))),"",INDEX('Policy Characteristics'!A:A,MATCH($C400,'Policy Characteristics'!$C:$C,0)))</f>
        <v>Electricity Supply</v>
      </c>
      <c r="B400" s="185" t="str">
        <f>IF(ISBLANK(INDEX('Policy Characteristics'!B:B,MATCH($C400,'Policy Characteristics'!$C:$C,0))),"",INDEX('Policy Characteristics'!B:B,MATCH($C400,'Policy Characteristics'!$C:$C,0)))</f>
        <v>Reduce Plant Downtime</v>
      </c>
      <c r="C400" s="193" t="str">
        <f t="shared" si="23"/>
        <v>Percentage Reduction in Plant Downtime</v>
      </c>
      <c r="D400" s="6" t="s">
        <v>453</v>
      </c>
      <c r="E400" s="47"/>
      <c r="F400" s="6" t="s">
        <v>454</v>
      </c>
      <c r="H400" s="49">
        <v>684</v>
      </c>
      <c r="I400" s="200" t="s">
        <v>44</v>
      </c>
      <c r="J400" s="177" t="str">
        <f>IF(ISBLANK(INDEX('Policy Characteristics'!D:D,MATCH($C400,'Policy Characteristics'!$C:$C,0))),"",INDEX('Policy Characteristics'!D:D,MATCH($C400,'Policy Characteristics'!$C:$C,0)))</f>
        <v>Reduce Plant Downtime</v>
      </c>
      <c r="K400" s="176" t="str">
        <f>IF(ISBLANK(INDEX('Policy Characteristics'!E:E,MATCH($C400,'Policy Characteristics'!$C:$C,0))),"",INDEX('Policy Characteristics'!E:E,MATCH($C400,'Policy Characteristics'!$C:$C,0)))</f>
        <v>elec reduce plant downtime</v>
      </c>
      <c r="L400" s="184">
        <f>IF(ISBLANK(INDEX('Policy Characteristics'!F:F,MATCH($C400,'Policy Characteristics'!$C:$C,0))),"",INDEX('Policy Characteristics'!F:F,MATCH($C400,'Policy Characteristics'!$C:$C,0)))</f>
        <v>0</v>
      </c>
      <c r="M400" s="184">
        <f>IF(ISBLANK(INDEX('Policy Characteristics'!G:G,MATCH($C400,'Policy Characteristics'!$C:$C,0))),"",INDEX('Policy Characteristics'!G:G,MATCH($C400,'Policy Characteristics'!$C:$C,0)))</f>
        <v>0.6</v>
      </c>
      <c r="N400" s="184">
        <f>IF(ISBLANK(INDEX('Policy Characteristics'!H:H,MATCH($C400,'Policy Characteristics'!$C:$C,0))),"",INDEX('Policy Characteristics'!H:H,MATCH($C400,'Policy Characteristics'!$C:$C,0)))</f>
        <v>0.01</v>
      </c>
      <c r="O400" s="176" t="str">
        <f>IF(ISBLANK(INDEX('Policy Characteristics'!I:I,MATCH($C400,'Policy Characteristics'!$C:$C,0))),"",INDEX('Policy Characteristics'!I:I,MATCH($C400,'Policy Characteristics'!$C:$C,0)))</f>
        <v>% reduction in downtime</v>
      </c>
      <c r="P400" s="1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176" t="str">
        <f>IF(ISBLANK(INDEX('Policy Characteristics'!K:K,MATCH($C400,'Policy Characteristics'!$C:$C,0))),"",INDEX('Policy Characteristics'!K:K,MATCH($C400,'Policy Characteristics'!$C:$C,0)))</f>
        <v>electricity-sector-main.html#red-downtime</v>
      </c>
      <c r="R400" s="176" t="str">
        <f>IF(ISBLANK(INDEX('Policy Characteristics'!L:L,MATCH($C400,'Policy Characteristics'!$C:$C,0))),"",INDEX('Policy Characteristics'!L:L,MATCH($C400,'Policy Characteristics'!$C:$C,0)))</f>
        <v>reduce-downtime.html</v>
      </c>
    </row>
    <row r="401" spans="1:18" s="2" customFormat="1" x14ac:dyDescent="0.25">
      <c r="A401" s="176" t="str">
        <f>IF(ISBLANK(INDEX('Policy Characteristics'!A:A,MATCH($C401,'Policy Characteristics'!$C:$C,0))),"",INDEX('Policy Characteristics'!A:A,MATCH($C401,'Policy Characteristics'!$C:$C,0)))</f>
        <v>Electricity Supply</v>
      </c>
      <c r="B401" s="185" t="str">
        <f>IF(ISBLANK(INDEX('Policy Characteristics'!B:B,MATCH($C401,'Policy Characteristics'!$C:$C,0))),"",INDEX('Policy Characteristics'!B:B,MATCH($C401,'Policy Characteristics'!$C:$C,0)))</f>
        <v>Reduce Plant Downtime</v>
      </c>
      <c r="C401" s="193" t="str">
        <f t="shared" si="23"/>
        <v>Percentage Reduction in Plant Downtime</v>
      </c>
      <c r="D401" s="6" t="s">
        <v>1650</v>
      </c>
      <c r="E401" s="47"/>
      <c r="F401" s="6" t="s">
        <v>1369</v>
      </c>
      <c r="G401" s="6"/>
      <c r="H401" s="49">
        <v>687</v>
      </c>
      <c r="I401" s="200" t="s">
        <v>44</v>
      </c>
      <c r="J401" s="177" t="str">
        <f>IF(ISBLANK(INDEX('Policy Characteristics'!D:D,MATCH($C401,'Policy Characteristics'!$C:$C,0))),"",INDEX('Policy Characteristics'!D:D,MATCH($C401,'Policy Characteristics'!$C:$C,0)))</f>
        <v>Reduce Plant Downtime</v>
      </c>
      <c r="K401" s="176" t="str">
        <f>IF(ISBLANK(INDEX('Policy Characteristics'!E:E,MATCH($C401,'Policy Characteristics'!$C:$C,0))),"",INDEX('Policy Characteristics'!E:E,MATCH($C401,'Policy Characteristics'!$C:$C,0)))</f>
        <v>elec reduce plant downtime</v>
      </c>
      <c r="L401" s="184">
        <f>IF(ISBLANK(INDEX('Policy Characteristics'!F:F,MATCH($C401,'Policy Characteristics'!$C:$C,0))),"",INDEX('Policy Characteristics'!F:F,MATCH($C401,'Policy Characteristics'!$C:$C,0)))</f>
        <v>0</v>
      </c>
      <c r="M401" s="184">
        <f>IF(ISBLANK(INDEX('Policy Characteristics'!G:G,MATCH($C401,'Policy Characteristics'!$C:$C,0))),"",INDEX('Policy Characteristics'!G:G,MATCH($C401,'Policy Characteristics'!$C:$C,0)))</f>
        <v>0.6</v>
      </c>
      <c r="N401" s="184">
        <f>IF(ISBLANK(INDEX('Policy Characteristics'!H:H,MATCH($C401,'Policy Characteristics'!$C:$C,0))),"",INDEX('Policy Characteristics'!H:H,MATCH($C401,'Policy Characteristics'!$C:$C,0)))</f>
        <v>0.01</v>
      </c>
      <c r="O401" s="176" t="str">
        <f>IF(ISBLANK(INDEX('Policy Characteristics'!I:I,MATCH($C401,'Policy Characteristics'!$C:$C,0))),"",INDEX('Policy Characteristics'!I:I,MATCH($C401,'Policy Characteristics'!$C:$C,0)))</f>
        <v>% reduction in downtime</v>
      </c>
      <c r="P401" s="1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176" t="str">
        <f>IF(ISBLANK(INDEX('Policy Characteristics'!K:K,MATCH($C401,'Policy Characteristics'!$C:$C,0))),"",INDEX('Policy Characteristics'!K:K,MATCH($C401,'Policy Characteristics'!$C:$C,0)))</f>
        <v>electricity-sector-main.html#red-downtime</v>
      </c>
      <c r="R401" s="176" t="str">
        <f>IF(ISBLANK(INDEX('Policy Characteristics'!L:L,MATCH($C401,'Policy Characteristics'!$C:$C,0))),"",INDEX('Policy Characteristics'!L:L,MATCH($C401,'Policy Characteristics'!$C:$C,0)))</f>
        <v>reduce-downtime.html</v>
      </c>
    </row>
    <row r="402" spans="1:18" s="2" customFormat="1" x14ac:dyDescent="0.25">
      <c r="A402" s="176" t="str">
        <f>IF(ISBLANK(INDEX('Policy Characteristics'!A:A,MATCH($C402,'Policy Characteristics'!$C:$C,0))),"",INDEX('Policy Characteristics'!A:A,MATCH($C402,'Policy Characteristics'!$C:$C,0)))</f>
        <v>Electricity Supply</v>
      </c>
      <c r="B402" s="185" t="str">
        <f>IF(ISBLANK(INDEX('Policy Characteristics'!B:B,MATCH($C402,'Policy Characteristics'!$C:$C,0))),"",INDEX('Policy Characteristics'!B:B,MATCH($C402,'Policy Characteristics'!$C:$C,0)))</f>
        <v>Reduce Plant Downtime</v>
      </c>
      <c r="C402" s="193" t="str">
        <f t="shared" si="23"/>
        <v>Percentage Reduction in Plant Downtime</v>
      </c>
      <c r="D402" s="6" t="s">
        <v>1651</v>
      </c>
      <c r="E402" s="47"/>
      <c r="F402" s="6" t="s">
        <v>1493</v>
      </c>
      <c r="G402" s="6"/>
      <c r="H402" s="49">
        <v>690</v>
      </c>
      <c r="I402" s="200" t="s">
        <v>44</v>
      </c>
      <c r="J402" s="177" t="str">
        <f>IF(ISBLANK(INDEX('Policy Characteristics'!D:D,MATCH($C402,'Policy Characteristics'!$C:$C,0))),"",INDEX('Policy Characteristics'!D:D,MATCH($C402,'Policy Characteristics'!$C:$C,0)))</f>
        <v>Reduce Plant Downtime</v>
      </c>
      <c r="K402" s="176" t="str">
        <f>IF(ISBLANK(INDEX('Policy Characteristics'!E:E,MATCH($C402,'Policy Characteristics'!$C:$C,0))),"",INDEX('Policy Characteristics'!E:E,MATCH($C402,'Policy Characteristics'!$C:$C,0)))</f>
        <v>elec reduce plant downtime</v>
      </c>
      <c r="L402" s="184">
        <f>IF(ISBLANK(INDEX('Policy Characteristics'!F:F,MATCH($C402,'Policy Characteristics'!$C:$C,0))),"",INDEX('Policy Characteristics'!F:F,MATCH($C402,'Policy Characteristics'!$C:$C,0)))</f>
        <v>0</v>
      </c>
      <c r="M402" s="184">
        <f>IF(ISBLANK(INDEX('Policy Characteristics'!G:G,MATCH($C402,'Policy Characteristics'!$C:$C,0))),"",INDEX('Policy Characteristics'!G:G,MATCH($C402,'Policy Characteristics'!$C:$C,0)))</f>
        <v>0.6</v>
      </c>
      <c r="N402" s="184">
        <f>IF(ISBLANK(INDEX('Policy Characteristics'!H:H,MATCH($C402,'Policy Characteristics'!$C:$C,0))),"",INDEX('Policy Characteristics'!H:H,MATCH($C402,'Policy Characteristics'!$C:$C,0)))</f>
        <v>0.01</v>
      </c>
      <c r="O402" s="176" t="str">
        <f>IF(ISBLANK(INDEX('Policy Characteristics'!I:I,MATCH($C402,'Policy Characteristics'!$C:$C,0))),"",INDEX('Policy Characteristics'!I:I,MATCH($C402,'Policy Characteristics'!$C:$C,0)))</f>
        <v>% reduction in downtime</v>
      </c>
      <c r="P402" s="1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176" t="str">
        <f>IF(ISBLANK(INDEX('Policy Characteristics'!K:K,MATCH($C402,'Policy Characteristics'!$C:$C,0))),"",INDEX('Policy Characteristics'!K:K,MATCH($C402,'Policy Characteristics'!$C:$C,0)))</f>
        <v>electricity-sector-main.html#red-downtime</v>
      </c>
      <c r="R402" s="176" t="str">
        <f>IF(ISBLANK(INDEX('Policy Characteristics'!L:L,MATCH($C402,'Policy Characteristics'!$C:$C,0))),"",INDEX('Policy Characteristics'!L:L,MATCH($C402,'Policy Characteristics'!$C:$C,0)))</f>
        <v>reduce-downtime.html</v>
      </c>
    </row>
    <row r="403" spans="1:18" s="2" customFormat="1" x14ac:dyDescent="0.25">
      <c r="A403" s="176" t="str">
        <f>IF(ISBLANK(INDEX('Policy Characteristics'!A:A,MATCH($C403,'Policy Characteristics'!$C:$C,0))),"",INDEX('Policy Characteristics'!A:A,MATCH($C403,'Policy Characteristics'!$C:$C,0)))</f>
        <v>Electricity Supply</v>
      </c>
      <c r="B403" s="185" t="str">
        <f>IF(ISBLANK(INDEX('Policy Characteristics'!B:B,MATCH($C403,'Policy Characteristics'!$C:$C,0))),"",INDEX('Policy Characteristics'!B:B,MATCH($C403,'Policy Characteristics'!$C:$C,0)))</f>
        <v>Reduce Plant Downtime</v>
      </c>
      <c r="C403" s="193" t="str">
        <f t="shared" si="23"/>
        <v>Percentage Reduction in Plant Downtime</v>
      </c>
      <c r="D403" s="6" t="s">
        <v>1652</v>
      </c>
      <c r="E403" s="47"/>
      <c r="F403" s="6" t="s">
        <v>1371</v>
      </c>
      <c r="G403" s="6"/>
      <c r="H403" s="49">
        <v>1782</v>
      </c>
      <c r="I403" s="200" t="s">
        <v>44</v>
      </c>
      <c r="J403" s="177" t="str">
        <f>IF(ISBLANK(INDEX('Policy Characteristics'!D:D,MATCH($C403,'Policy Characteristics'!$C:$C,0))),"",INDEX('Policy Characteristics'!D:D,MATCH($C403,'Policy Characteristics'!$C:$C,0)))</f>
        <v>Reduce Plant Downtime</v>
      </c>
      <c r="K403" s="176" t="str">
        <f>IF(ISBLANK(INDEX('Policy Characteristics'!E:E,MATCH($C403,'Policy Characteristics'!$C:$C,0))),"",INDEX('Policy Characteristics'!E:E,MATCH($C403,'Policy Characteristics'!$C:$C,0)))</f>
        <v>elec reduce plant downtime</v>
      </c>
      <c r="L403" s="184">
        <f>IF(ISBLANK(INDEX('Policy Characteristics'!F:F,MATCH($C403,'Policy Characteristics'!$C:$C,0))),"",INDEX('Policy Characteristics'!F:F,MATCH($C403,'Policy Characteristics'!$C:$C,0)))</f>
        <v>0</v>
      </c>
      <c r="M403" s="184">
        <f>IF(ISBLANK(INDEX('Policy Characteristics'!G:G,MATCH($C403,'Policy Characteristics'!$C:$C,0))),"",INDEX('Policy Characteristics'!G:G,MATCH($C403,'Policy Characteristics'!$C:$C,0)))</f>
        <v>0.6</v>
      </c>
      <c r="N403" s="184">
        <f>IF(ISBLANK(INDEX('Policy Characteristics'!H:H,MATCH($C403,'Policy Characteristics'!$C:$C,0))),"",INDEX('Policy Characteristics'!H:H,MATCH($C403,'Policy Characteristics'!$C:$C,0)))</f>
        <v>0.01</v>
      </c>
      <c r="O403" s="176" t="str">
        <f>IF(ISBLANK(INDEX('Policy Characteristics'!I:I,MATCH($C403,'Policy Characteristics'!$C:$C,0))),"",INDEX('Policy Characteristics'!I:I,MATCH($C403,'Policy Characteristics'!$C:$C,0)))</f>
        <v>% reduction in downtime</v>
      </c>
      <c r="P403" s="1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176" t="str">
        <f>IF(ISBLANK(INDEX('Policy Characteristics'!K:K,MATCH($C403,'Policy Characteristics'!$C:$C,0))),"",INDEX('Policy Characteristics'!K:K,MATCH($C403,'Policy Characteristics'!$C:$C,0)))</f>
        <v>electricity-sector-main.html#red-downtime</v>
      </c>
      <c r="R403" s="176" t="str">
        <f>IF(ISBLANK(INDEX('Policy Characteristics'!L:L,MATCH($C403,'Policy Characteristics'!$C:$C,0))),"",INDEX('Policy Characteristics'!L:L,MATCH($C403,'Policy Characteristics'!$C:$C,0)))</f>
        <v>reduce-downtime.html</v>
      </c>
    </row>
    <row r="404" spans="1:18" s="2" customFormat="1" x14ac:dyDescent="0.25">
      <c r="A404" s="176" t="str">
        <f>IF(ISBLANK(INDEX('Policy Characteristics'!A:A,MATCH($C404,'Policy Characteristics'!$C:$C,0))),"",INDEX('Policy Characteristics'!A:A,MATCH($C404,'Policy Characteristics'!$C:$C,0)))</f>
        <v>Electricity Supply</v>
      </c>
      <c r="B404" s="185" t="str">
        <f>IF(ISBLANK(INDEX('Policy Characteristics'!B:B,MATCH($C404,'Policy Characteristics'!$C:$C,0))),"",INDEX('Policy Characteristics'!B:B,MATCH($C404,'Policy Characteristics'!$C:$C,0)))</f>
        <v>Reduce Plant Downtime</v>
      </c>
      <c r="C404" s="193" t="str">
        <f t="shared" si="23"/>
        <v>Percentage Reduction in Plant Downtime</v>
      </c>
      <c r="D404" s="6" t="s">
        <v>2359</v>
      </c>
      <c r="E404" s="47"/>
      <c r="F404" s="6" t="s">
        <v>2366</v>
      </c>
      <c r="G404" s="6"/>
      <c r="H404" s="49">
        <v>1783</v>
      </c>
      <c r="I404" s="200" t="s">
        <v>44</v>
      </c>
      <c r="J404" s="177" t="str">
        <f>IF(ISBLANK(INDEX('Policy Characteristics'!D:D,MATCH($C404,'Policy Characteristics'!$C:$C,0))),"",INDEX('Policy Characteristics'!D:D,MATCH($C404,'Policy Characteristics'!$C:$C,0)))</f>
        <v>Reduce Plant Downtime</v>
      </c>
      <c r="K404" s="176" t="str">
        <f>IF(ISBLANK(INDEX('Policy Characteristics'!E:E,MATCH($C404,'Policy Characteristics'!$C:$C,0))),"",INDEX('Policy Characteristics'!E:E,MATCH($C404,'Policy Characteristics'!$C:$C,0)))</f>
        <v>elec reduce plant downtime</v>
      </c>
      <c r="L404" s="184">
        <f>IF(ISBLANK(INDEX('Policy Characteristics'!F:F,MATCH($C404,'Policy Characteristics'!$C:$C,0))),"",INDEX('Policy Characteristics'!F:F,MATCH($C404,'Policy Characteristics'!$C:$C,0)))</f>
        <v>0</v>
      </c>
      <c r="M404" s="184">
        <f>IF(ISBLANK(INDEX('Policy Characteristics'!G:G,MATCH($C404,'Policy Characteristics'!$C:$C,0))),"",INDEX('Policy Characteristics'!G:G,MATCH($C404,'Policy Characteristics'!$C:$C,0)))</f>
        <v>0.6</v>
      </c>
      <c r="N404" s="184">
        <f>IF(ISBLANK(INDEX('Policy Characteristics'!H:H,MATCH($C404,'Policy Characteristics'!$C:$C,0))),"",INDEX('Policy Characteristics'!H:H,MATCH($C404,'Policy Characteristics'!$C:$C,0)))</f>
        <v>0.01</v>
      </c>
      <c r="O404" s="176" t="str">
        <f>IF(ISBLANK(INDEX('Policy Characteristics'!I:I,MATCH($C404,'Policy Characteristics'!$C:$C,0))),"",INDEX('Policy Characteristics'!I:I,MATCH($C404,'Policy Characteristics'!$C:$C,0)))</f>
        <v>% reduction in downtime</v>
      </c>
      <c r="P404" s="1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176" t="str">
        <f>IF(ISBLANK(INDEX('Policy Characteristics'!K:K,MATCH($C404,'Policy Characteristics'!$C:$C,0))),"",INDEX('Policy Characteristics'!K:K,MATCH($C404,'Policy Characteristics'!$C:$C,0)))</f>
        <v>electricity-sector-main.html#red-downtime</v>
      </c>
      <c r="R404" s="176" t="str">
        <f>IF(ISBLANK(INDEX('Policy Characteristics'!L:L,MATCH($C404,'Policy Characteristics'!$C:$C,0))),"",INDEX('Policy Characteristics'!L:L,MATCH($C404,'Policy Characteristics'!$C:$C,0)))</f>
        <v>reduce-downtime.html</v>
      </c>
    </row>
    <row r="405" spans="1:18" s="2" customFormat="1" x14ac:dyDescent="0.25">
      <c r="A405" s="176" t="str">
        <f>IF(ISBLANK(INDEX('Policy Characteristics'!A:A,MATCH($C405,'Policy Characteristics'!$C:$C,0))),"",INDEX('Policy Characteristics'!A:A,MATCH($C405,'Policy Characteristics'!$C:$C,0)))</f>
        <v>Electricity Supply</v>
      </c>
      <c r="B405" s="185" t="str">
        <f>IF(ISBLANK(INDEX('Policy Characteristics'!B:B,MATCH($C405,'Policy Characteristics'!$C:$C,0))),"",INDEX('Policy Characteristics'!B:B,MATCH($C405,'Policy Characteristics'!$C:$C,0)))</f>
        <v>Reduce Plant Downtime</v>
      </c>
      <c r="C405" s="193" t="str">
        <f t="shared" si="23"/>
        <v>Percentage Reduction in Plant Downtime</v>
      </c>
      <c r="D405" s="6" t="s">
        <v>2362</v>
      </c>
      <c r="E405" s="47"/>
      <c r="F405" s="6" t="s">
        <v>2367</v>
      </c>
      <c r="G405" s="6"/>
      <c r="H405" s="49">
        <v>1784</v>
      </c>
      <c r="I405" s="200" t="s">
        <v>44</v>
      </c>
      <c r="J405" s="177" t="str">
        <f>IF(ISBLANK(INDEX('Policy Characteristics'!D:D,MATCH($C405,'Policy Characteristics'!$C:$C,0))),"",INDEX('Policy Characteristics'!D:D,MATCH($C405,'Policy Characteristics'!$C:$C,0)))</f>
        <v>Reduce Plant Downtime</v>
      </c>
      <c r="K405" s="176" t="str">
        <f>IF(ISBLANK(INDEX('Policy Characteristics'!E:E,MATCH($C405,'Policy Characteristics'!$C:$C,0))),"",INDEX('Policy Characteristics'!E:E,MATCH($C405,'Policy Characteristics'!$C:$C,0)))</f>
        <v>elec reduce plant downtime</v>
      </c>
      <c r="L405" s="184">
        <f>IF(ISBLANK(INDEX('Policy Characteristics'!F:F,MATCH($C405,'Policy Characteristics'!$C:$C,0))),"",INDEX('Policy Characteristics'!F:F,MATCH($C405,'Policy Characteristics'!$C:$C,0)))</f>
        <v>0</v>
      </c>
      <c r="M405" s="184">
        <f>IF(ISBLANK(INDEX('Policy Characteristics'!G:G,MATCH($C405,'Policy Characteristics'!$C:$C,0))),"",INDEX('Policy Characteristics'!G:G,MATCH($C405,'Policy Characteristics'!$C:$C,0)))</f>
        <v>0.6</v>
      </c>
      <c r="N405" s="184">
        <f>IF(ISBLANK(INDEX('Policy Characteristics'!H:H,MATCH($C405,'Policy Characteristics'!$C:$C,0))),"",INDEX('Policy Characteristics'!H:H,MATCH($C405,'Policy Characteristics'!$C:$C,0)))</f>
        <v>0.01</v>
      </c>
      <c r="O405" s="176" t="str">
        <f>IF(ISBLANK(INDEX('Policy Characteristics'!I:I,MATCH($C405,'Policy Characteristics'!$C:$C,0))),"",INDEX('Policy Characteristics'!I:I,MATCH($C405,'Policy Characteristics'!$C:$C,0)))</f>
        <v>% reduction in downtime</v>
      </c>
      <c r="P405" s="1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176" t="str">
        <f>IF(ISBLANK(INDEX('Policy Characteristics'!K:K,MATCH($C405,'Policy Characteristics'!$C:$C,0))),"",INDEX('Policy Characteristics'!K:K,MATCH($C405,'Policy Characteristics'!$C:$C,0)))</f>
        <v>electricity-sector-main.html#red-downtime</v>
      </c>
      <c r="R405" s="176" t="str">
        <f>IF(ISBLANK(INDEX('Policy Characteristics'!L:L,MATCH($C405,'Policy Characteristics'!$C:$C,0))),"",INDEX('Policy Characteristics'!L:L,MATCH($C405,'Policy Characteristics'!$C:$C,0)))</f>
        <v>reduce-downtime.html</v>
      </c>
    </row>
    <row r="406" spans="1:18" s="2" customFormat="1" x14ac:dyDescent="0.25">
      <c r="A406" s="176" t="str">
        <f>IF(ISBLANK(INDEX('Policy Characteristics'!A:A,MATCH($C406,'Policy Characteristics'!$C:$C,0))),"",INDEX('Policy Characteristics'!A:A,MATCH($C406,'Policy Characteristics'!$C:$C,0)))</f>
        <v>Electricity Supply</v>
      </c>
      <c r="B406" s="185" t="str">
        <f>IF(ISBLANK(INDEX('Policy Characteristics'!B:B,MATCH($C406,'Policy Characteristics'!$C:$C,0))),"",INDEX('Policy Characteristics'!B:B,MATCH($C406,'Policy Characteristics'!$C:$C,0)))</f>
        <v>Reduce Plant Downtime</v>
      </c>
      <c r="C406" s="193" t="str">
        <f t="shared" si="23"/>
        <v>Percentage Reduction in Plant Downtime</v>
      </c>
      <c r="D406" s="6" t="s">
        <v>2363</v>
      </c>
      <c r="E406" s="47"/>
      <c r="F406" s="6" t="s">
        <v>2368</v>
      </c>
      <c r="G406" s="6"/>
      <c r="H406" s="49">
        <v>1785</v>
      </c>
      <c r="I406" s="200" t="s">
        <v>44</v>
      </c>
      <c r="J406" s="177" t="str">
        <f>IF(ISBLANK(INDEX('Policy Characteristics'!D:D,MATCH($C406,'Policy Characteristics'!$C:$C,0))),"",INDEX('Policy Characteristics'!D:D,MATCH($C406,'Policy Characteristics'!$C:$C,0)))</f>
        <v>Reduce Plant Downtime</v>
      </c>
      <c r="K406" s="176" t="str">
        <f>IF(ISBLANK(INDEX('Policy Characteristics'!E:E,MATCH($C406,'Policy Characteristics'!$C:$C,0))),"",INDEX('Policy Characteristics'!E:E,MATCH($C406,'Policy Characteristics'!$C:$C,0)))</f>
        <v>elec reduce plant downtime</v>
      </c>
      <c r="L406" s="184">
        <f>IF(ISBLANK(INDEX('Policy Characteristics'!F:F,MATCH($C406,'Policy Characteristics'!$C:$C,0))),"",INDEX('Policy Characteristics'!F:F,MATCH($C406,'Policy Characteristics'!$C:$C,0)))</f>
        <v>0</v>
      </c>
      <c r="M406" s="184">
        <f>IF(ISBLANK(INDEX('Policy Characteristics'!G:G,MATCH($C406,'Policy Characteristics'!$C:$C,0))),"",INDEX('Policy Characteristics'!G:G,MATCH($C406,'Policy Characteristics'!$C:$C,0)))</f>
        <v>0.6</v>
      </c>
      <c r="N406" s="184">
        <f>IF(ISBLANK(INDEX('Policy Characteristics'!H:H,MATCH($C406,'Policy Characteristics'!$C:$C,0))),"",INDEX('Policy Characteristics'!H:H,MATCH($C406,'Policy Characteristics'!$C:$C,0)))</f>
        <v>0.01</v>
      </c>
      <c r="O406" s="176" t="str">
        <f>IF(ISBLANK(INDEX('Policy Characteristics'!I:I,MATCH($C406,'Policy Characteristics'!$C:$C,0))),"",INDEX('Policy Characteristics'!I:I,MATCH($C406,'Policy Characteristics'!$C:$C,0)))</f>
        <v>% reduction in downtime</v>
      </c>
      <c r="P406" s="1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176" t="str">
        <f>IF(ISBLANK(INDEX('Policy Characteristics'!K:K,MATCH($C406,'Policy Characteristics'!$C:$C,0))),"",INDEX('Policy Characteristics'!K:K,MATCH($C406,'Policy Characteristics'!$C:$C,0)))</f>
        <v>electricity-sector-main.html#red-downtime</v>
      </c>
      <c r="R406" s="176" t="str">
        <f>IF(ISBLANK(INDEX('Policy Characteristics'!L:L,MATCH($C406,'Policy Characteristics'!$C:$C,0))),"",INDEX('Policy Characteristics'!L:L,MATCH($C406,'Policy Characteristics'!$C:$C,0)))</f>
        <v>reduce-downtime.html</v>
      </c>
    </row>
    <row r="407" spans="1:18" s="2" customFormat="1" x14ac:dyDescent="0.25">
      <c r="A407" s="176" t="str">
        <f>IF(ISBLANK(INDEX('Policy Characteristics'!A:A,MATCH($C407,'Policy Characteristics'!$C:$C,0))),"",INDEX('Policy Characteristics'!A:A,MATCH($C407,'Policy Characteristics'!$C:$C,0)))</f>
        <v>Electricity Supply</v>
      </c>
      <c r="B407" s="185" t="str">
        <f>IF(ISBLANK(INDEX('Policy Characteristics'!B:B,MATCH($C407,'Policy Characteristics'!$C:$C,0))),"",INDEX('Policy Characteristics'!B:B,MATCH($C407,'Policy Characteristics'!$C:$C,0)))</f>
        <v>Reduce Plant Downtime</v>
      </c>
      <c r="C407" s="193" t="str">
        <f t="shared" si="23"/>
        <v>Percentage Reduction in Plant Downtime</v>
      </c>
      <c r="D407" s="6" t="s">
        <v>2364</v>
      </c>
      <c r="E407" s="47"/>
      <c r="F407" s="6" t="s">
        <v>2369</v>
      </c>
      <c r="G407" s="6"/>
      <c r="H407" s="49">
        <v>1786</v>
      </c>
      <c r="I407" s="200" t="s">
        <v>44</v>
      </c>
      <c r="J407" s="177" t="str">
        <f>IF(ISBLANK(INDEX('Policy Characteristics'!D:D,MATCH($C407,'Policy Characteristics'!$C:$C,0))),"",INDEX('Policy Characteristics'!D:D,MATCH($C407,'Policy Characteristics'!$C:$C,0)))</f>
        <v>Reduce Plant Downtime</v>
      </c>
      <c r="K407" s="176" t="str">
        <f>IF(ISBLANK(INDEX('Policy Characteristics'!E:E,MATCH($C407,'Policy Characteristics'!$C:$C,0))),"",INDEX('Policy Characteristics'!E:E,MATCH($C407,'Policy Characteristics'!$C:$C,0)))</f>
        <v>elec reduce plant downtime</v>
      </c>
      <c r="L407" s="184">
        <f>IF(ISBLANK(INDEX('Policy Characteristics'!F:F,MATCH($C407,'Policy Characteristics'!$C:$C,0))),"",INDEX('Policy Characteristics'!F:F,MATCH($C407,'Policy Characteristics'!$C:$C,0)))</f>
        <v>0</v>
      </c>
      <c r="M407" s="184">
        <f>IF(ISBLANK(INDEX('Policy Characteristics'!G:G,MATCH($C407,'Policy Characteristics'!$C:$C,0))),"",INDEX('Policy Characteristics'!G:G,MATCH($C407,'Policy Characteristics'!$C:$C,0)))</f>
        <v>0.6</v>
      </c>
      <c r="N407" s="184">
        <f>IF(ISBLANK(INDEX('Policy Characteristics'!H:H,MATCH($C407,'Policy Characteristics'!$C:$C,0))),"",INDEX('Policy Characteristics'!H:H,MATCH($C407,'Policy Characteristics'!$C:$C,0)))</f>
        <v>0.01</v>
      </c>
      <c r="O407" s="176" t="str">
        <f>IF(ISBLANK(INDEX('Policy Characteristics'!I:I,MATCH($C407,'Policy Characteristics'!$C:$C,0))),"",INDEX('Policy Characteristics'!I:I,MATCH($C407,'Policy Characteristics'!$C:$C,0)))</f>
        <v>% reduction in downtime</v>
      </c>
      <c r="P407" s="1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176" t="str">
        <f>IF(ISBLANK(INDEX('Policy Characteristics'!K:K,MATCH($C407,'Policy Characteristics'!$C:$C,0))),"",INDEX('Policy Characteristics'!K:K,MATCH($C407,'Policy Characteristics'!$C:$C,0)))</f>
        <v>electricity-sector-main.html#red-downtime</v>
      </c>
      <c r="R407" s="176" t="str">
        <f>IF(ISBLANK(INDEX('Policy Characteristics'!L:L,MATCH($C407,'Policy Characteristics'!$C:$C,0))),"",INDEX('Policy Characteristics'!L:L,MATCH($C407,'Policy Characteristics'!$C:$C,0)))</f>
        <v>reduce-downtime.html</v>
      </c>
    </row>
    <row r="408" spans="1:18" s="2" customFormat="1" x14ac:dyDescent="0.25">
      <c r="A408" s="176" t="str">
        <f>IF(ISBLANK(INDEX('Policy Characteristics'!A:A,MATCH($C408,'Policy Characteristics'!$C:$C,0))),"",INDEX('Policy Characteristics'!A:A,MATCH($C408,'Policy Characteristics'!$C:$C,0)))</f>
        <v>Electricity Supply</v>
      </c>
      <c r="B408" s="185" t="str">
        <f>IF(ISBLANK(INDEX('Policy Characteristics'!B:B,MATCH($C408,'Policy Characteristics'!$C:$C,0))),"",INDEX('Policy Characteristics'!B:B,MATCH($C408,'Policy Characteristics'!$C:$C,0)))</f>
        <v>Reduce Plant Downtime</v>
      </c>
      <c r="C408" s="193" t="str">
        <f t="shared" si="23"/>
        <v>Percentage Reduction in Plant Downtime</v>
      </c>
      <c r="D408" s="6" t="s">
        <v>2365</v>
      </c>
      <c r="E408" s="47"/>
      <c r="F408" s="6" t="s">
        <v>2370</v>
      </c>
      <c r="G408" s="6"/>
      <c r="H408" s="49">
        <v>1787</v>
      </c>
      <c r="I408" s="200" t="s">
        <v>44</v>
      </c>
      <c r="J408" s="177" t="str">
        <f>IF(ISBLANK(INDEX('Policy Characteristics'!D:D,MATCH($C408,'Policy Characteristics'!$C:$C,0))),"",INDEX('Policy Characteristics'!D:D,MATCH($C408,'Policy Characteristics'!$C:$C,0)))</f>
        <v>Reduce Plant Downtime</v>
      </c>
      <c r="K408" s="176" t="str">
        <f>IF(ISBLANK(INDEX('Policy Characteristics'!E:E,MATCH($C408,'Policy Characteristics'!$C:$C,0))),"",INDEX('Policy Characteristics'!E:E,MATCH($C408,'Policy Characteristics'!$C:$C,0)))</f>
        <v>elec reduce plant downtime</v>
      </c>
      <c r="L408" s="184">
        <f>IF(ISBLANK(INDEX('Policy Characteristics'!F:F,MATCH($C408,'Policy Characteristics'!$C:$C,0))),"",INDEX('Policy Characteristics'!F:F,MATCH($C408,'Policy Characteristics'!$C:$C,0)))</f>
        <v>0</v>
      </c>
      <c r="M408" s="184">
        <f>IF(ISBLANK(INDEX('Policy Characteristics'!G:G,MATCH($C408,'Policy Characteristics'!$C:$C,0))),"",INDEX('Policy Characteristics'!G:G,MATCH($C408,'Policy Characteristics'!$C:$C,0)))</f>
        <v>0.6</v>
      </c>
      <c r="N408" s="184">
        <f>IF(ISBLANK(INDEX('Policy Characteristics'!H:H,MATCH($C408,'Policy Characteristics'!$C:$C,0))),"",INDEX('Policy Characteristics'!H:H,MATCH($C408,'Policy Characteristics'!$C:$C,0)))</f>
        <v>0.01</v>
      </c>
      <c r="O408" s="176" t="str">
        <f>IF(ISBLANK(INDEX('Policy Characteristics'!I:I,MATCH($C408,'Policy Characteristics'!$C:$C,0))),"",INDEX('Policy Characteristics'!I:I,MATCH($C408,'Policy Characteristics'!$C:$C,0)))</f>
        <v>% reduction in downtime</v>
      </c>
      <c r="P408" s="1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176" t="str">
        <f>IF(ISBLANK(INDEX('Policy Characteristics'!K:K,MATCH($C408,'Policy Characteristics'!$C:$C,0))),"",INDEX('Policy Characteristics'!K:K,MATCH($C408,'Policy Characteristics'!$C:$C,0)))</f>
        <v>electricity-sector-main.html#red-downtime</v>
      </c>
      <c r="R408" s="176" t="str">
        <f>IF(ISBLANK(INDEX('Policy Characteristics'!L:L,MATCH($C408,'Policy Characteristics'!$C:$C,0))),"",INDEX('Policy Characteristics'!L:L,MATCH($C408,'Policy Characteristics'!$C:$C,0)))</f>
        <v>reduce-downtime.html</v>
      </c>
    </row>
    <row r="409" spans="1:18" s="2" customFormat="1" x14ac:dyDescent="0.25">
      <c r="A409" s="176" t="str">
        <f>IF(ISBLANK(INDEX('Policy Characteristics'!A:A,MATCH($C409,'Policy Characteristics'!$C:$C,0))),"",INDEX('Policy Characteristics'!A:A,MATCH($C409,'Policy Characteristics'!$C:$C,0)))</f>
        <v>Electricity Supply</v>
      </c>
      <c r="B409" s="185" t="str">
        <f>IF(ISBLANK(INDEX('Policy Characteristics'!B:B,MATCH($C409,'Policy Characteristics'!$C:$C,0))),"",INDEX('Policy Characteristics'!B:B,MATCH($C409,'Policy Characteristics'!$C:$C,0)))</f>
        <v>Reduce Plant Downtime</v>
      </c>
      <c r="C409" s="193" t="str">
        <f t="shared" si="23"/>
        <v>Percentage Reduction in Plant Downtime</v>
      </c>
      <c r="D409" s="6" t="s">
        <v>2453</v>
      </c>
      <c r="E409" s="47"/>
      <c r="F409" s="6" t="s">
        <v>2451</v>
      </c>
      <c r="G409" s="6"/>
      <c r="H409" s="49">
        <v>1788</v>
      </c>
      <c r="I409" s="200" t="s">
        <v>44</v>
      </c>
      <c r="J409" s="177" t="str">
        <f>IF(ISBLANK(INDEX('Policy Characteristics'!D:D,MATCH($C409,'Policy Characteristics'!$C:$C,0))),"",INDEX('Policy Characteristics'!D:D,MATCH($C409,'Policy Characteristics'!$C:$C,0)))</f>
        <v>Reduce Plant Downtime</v>
      </c>
      <c r="K409" s="176" t="str">
        <f>IF(ISBLANK(INDEX('Policy Characteristics'!E:E,MATCH($C409,'Policy Characteristics'!$C:$C,0))),"",INDEX('Policy Characteristics'!E:E,MATCH($C409,'Policy Characteristics'!$C:$C,0)))</f>
        <v>elec reduce plant downtime</v>
      </c>
      <c r="L409" s="184">
        <f>IF(ISBLANK(INDEX('Policy Characteristics'!F:F,MATCH($C409,'Policy Characteristics'!$C:$C,0))),"",INDEX('Policy Characteristics'!F:F,MATCH($C409,'Policy Characteristics'!$C:$C,0)))</f>
        <v>0</v>
      </c>
      <c r="M409" s="184">
        <f>IF(ISBLANK(INDEX('Policy Characteristics'!G:G,MATCH($C409,'Policy Characteristics'!$C:$C,0))),"",INDEX('Policy Characteristics'!G:G,MATCH($C409,'Policy Characteristics'!$C:$C,0)))</f>
        <v>0.6</v>
      </c>
      <c r="N409" s="184">
        <f>IF(ISBLANK(INDEX('Policy Characteristics'!H:H,MATCH($C409,'Policy Characteristics'!$C:$C,0))),"",INDEX('Policy Characteristics'!H:H,MATCH($C409,'Policy Characteristics'!$C:$C,0)))</f>
        <v>0.01</v>
      </c>
      <c r="O409" s="176" t="str">
        <f>IF(ISBLANK(INDEX('Policy Characteristics'!I:I,MATCH($C409,'Policy Characteristics'!$C:$C,0))),"",INDEX('Policy Characteristics'!I:I,MATCH($C409,'Policy Characteristics'!$C:$C,0)))</f>
        <v>% reduction in downtime</v>
      </c>
      <c r="P409" s="1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176" t="str">
        <f>IF(ISBLANK(INDEX('Policy Characteristics'!K:K,MATCH($C409,'Policy Characteristics'!$C:$C,0))),"",INDEX('Policy Characteristics'!K:K,MATCH($C409,'Policy Characteristics'!$C:$C,0)))</f>
        <v>electricity-sector-main.html#red-downtime</v>
      </c>
      <c r="R409" s="176" t="str">
        <f>IF(ISBLANK(INDEX('Policy Characteristics'!L:L,MATCH($C409,'Policy Characteristics'!$C:$C,0))),"",INDEX('Policy Characteristics'!L:L,MATCH($C409,'Policy Characteristics'!$C:$C,0)))</f>
        <v>reduce-downtime.html</v>
      </c>
    </row>
    <row r="410" spans="1:18" s="2" customFormat="1" x14ac:dyDescent="0.25">
      <c r="A410" s="176" t="str">
        <f>IF(ISBLANK(INDEX('Policy Characteristics'!A:A,MATCH($C410,'Policy Characteristics'!$C:$C,0))),"",INDEX('Policy Characteristics'!A:A,MATCH($C410,'Policy Characteristics'!$C:$C,0)))</f>
        <v>Electricity Supply</v>
      </c>
      <c r="B410" s="185" t="str">
        <f>IF(ISBLANK(INDEX('Policy Characteristics'!B:B,MATCH($C410,'Policy Characteristics'!$C:$C,0))),"",INDEX('Policy Characteristics'!B:B,MATCH($C410,'Policy Characteristics'!$C:$C,0)))</f>
        <v>Reduce Plant Downtime</v>
      </c>
      <c r="C410" s="193" t="str">
        <f t="shared" si="23"/>
        <v>Percentage Reduction in Plant Downtime</v>
      </c>
      <c r="D410" s="6" t="s">
        <v>2454</v>
      </c>
      <c r="E410" s="47"/>
      <c r="F410" s="6" t="s">
        <v>2452</v>
      </c>
      <c r="G410" s="6"/>
      <c r="H410" s="49">
        <v>2242</v>
      </c>
      <c r="I410" s="200" t="s">
        <v>44</v>
      </c>
      <c r="J410" s="177" t="str">
        <f>IF(ISBLANK(INDEX('Policy Characteristics'!D:D,MATCH($C410,'Policy Characteristics'!$C:$C,0))),"",INDEX('Policy Characteristics'!D:D,MATCH($C410,'Policy Characteristics'!$C:$C,0)))</f>
        <v>Reduce Plant Downtime</v>
      </c>
      <c r="K410" s="176" t="str">
        <f>IF(ISBLANK(INDEX('Policy Characteristics'!E:E,MATCH($C410,'Policy Characteristics'!$C:$C,0))),"",INDEX('Policy Characteristics'!E:E,MATCH($C410,'Policy Characteristics'!$C:$C,0)))</f>
        <v>elec reduce plant downtime</v>
      </c>
      <c r="L410" s="184">
        <f>IF(ISBLANK(INDEX('Policy Characteristics'!F:F,MATCH($C410,'Policy Characteristics'!$C:$C,0))),"",INDEX('Policy Characteristics'!F:F,MATCH($C410,'Policy Characteristics'!$C:$C,0)))</f>
        <v>0</v>
      </c>
      <c r="M410" s="184">
        <f>IF(ISBLANK(INDEX('Policy Characteristics'!G:G,MATCH($C410,'Policy Characteristics'!$C:$C,0))),"",INDEX('Policy Characteristics'!G:G,MATCH($C410,'Policy Characteristics'!$C:$C,0)))</f>
        <v>0.6</v>
      </c>
      <c r="N410" s="184">
        <f>IF(ISBLANK(INDEX('Policy Characteristics'!H:H,MATCH($C410,'Policy Characteristics'!$C:$C,0))),"",INDEX('Policy Characteristics'!H:H,MATCH($C410,'Policy Characteristics'!$C:$C,0)))</f>
        <v>0.01</v>
      </c>
      <c r="O410" s="176" t="str">
        <f>IF(ISBLANK(INDEX('Policy Characteristics'!I:I,MATCH($C410,'Policy Characteristics'!$C:$C,0))),"",INDEX('Policy Characteristics'!I:I,MATCH($C410,'Policy Characteristics'!$C:$C,0)))</f>
        <v>% reduction in downtime</v>
      </c>
      <c r="P410" s="1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176" t="str">
        <f>IF(ISBLANK(INDEX('Policy Characteristics'!K:K,MATCH($C410,'Policy Characteristics'!$C:$C,0))),"",INDEX('Policy Characteristics'!K:K,MATCH($C410,'Policy Characteristics'!$C:$C,0)))</f>
        <v>electricity-sector-main.html#red-downtime</v>
      </c>
      <c r="R410" s="176"/>
    </row>
    <row r="411" spans="1:18" s="2" customFormat="1" x14ac:dyDescent="0.25">
      <c r="A411" s="176" t="str">
        <f>IF(ISBLANK(INDEX('Policy Characteristics'!A:A,MATCH($C411,'Policy Characteristics'!$C:$C,0))),"",INDEX('Policy Characteristics'!A:A,MATCH($C411,'Policy Characteristics'!$C:$C,0)))</f>
        <v>Electricity Supply</v>
      </c>
      <c r="B411" s="185" t="str">
        <f>IF(ISBLANK(INDEX('Policy Characteristics'!B:B,MATCH($C411,'Policy Characteristics'!$C:$C,0))),"",INDEX('Policy Characteristics'!B:B,MATCH($C411,'Policy Characteristics'!$C:$C,0)))</f>
        <v>Reduce Soft Costs</v>
      </c>
      <c r="C411" s="194" t="s">
        <v>1223</v>
      </c>
      <c r="D411" s="6" t="s">
        <v>448</v>
      </c>
      <c r="E411" s="6"/>
      <c r="F411" s="6" t="s">
        <v>451</v>
      </c>
      <c r="G411" s="6"/>
      <c r="H411" s="49">
        <v>194</v>
      </c>
      <c r="I411" s="200" t="s">
        <v>43</v>
      </c>
      <c r="J411" s="177" t="str">
        <f>IF(ISBLANK(INDEX('Policy Characteristics'!D:D,MATCH($C411,'Policy Characteristics'!$C:$C,0))),"",INDEX('Policy Characteristics'!D:D,MATCH($C411,'Policy Characteristics'!$C:$C,0)))</f>
        <v>Reduce Soft Costs</v>
      </c>
      <c r="K411" s="176" t="str">
        <f>IF(ISBLANK(INDEX('Policy Characteristics'!E:E,MATCH($C411,'Policy Characteristics'!$C:$C,0))),"",INDEX('Policy Characteristics'!E:E,MATCH($C411,'Policy Characteristics'!$C:$C,0)))</f>
        <v>elec reduce soft costs</v>
      </c>
      <c r="L411" s="184">
        <f>IF(ISBLANK(INDEX('Policy Characteristics'!F:F,MATCH($C411,'Policy Characteristics'!$C:$C,0))),"",INDEX('Policy Characteristics'!F:F,MATCH($C411,'Policy Characteristics'!$C:$C,0)))</f>
        <v>0</v>
      </c>
      <c r="M411" s="184">
        <f>IF(ISBLANK(INDEX('Policy Characteristics'!G:G,MATCH($C411,'Policy Characteristics'!$C:$C,0))),"",INDEX('Policy Characteristics'!G:G,MATCH($C411,'Policy Characteristics'!$C:$C,0)))</f>
        <v>0.9</v>
      </c>
      <c r="N411" s="184">
        <f>IF(ISBLANK(INDEX('Policy Characteristics'!H:H,MATCH($C411,'Policy Characteristics'!$C:$C,0))),"",INDEX('Policy Characteristics'!H:H,MATCH($C411,'Policy Characteristics'!$C:$C,0)))</f>
        <v>0.01</v>
      </c>
      <c r="O411" s="176" t="str">
        <f>IF(ISBLANK(INDEX('Policy Characteristics'!I:I,MATCH($C411,'Policy Characteristics'!$C:$C,0))),"",INDEX('Policy Characteristics'!I:I,MATCH($C411,'Policy Characteristics'!$C:$C,0)))</f>
        <v>% reduction in soft costs</v>
      </c>
      <c r="P411" s="176"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176" t="str">
        <f>IF(ISBLANK(INDEX('Policy Characteristics'!K:K,MATCH($C411,'Policy Characteristics'!$C:$C,0))),"",INDEX('Policy Characteristics'!K:K,MATCH($C411,'Policy Characteristics'!$C:$C,0)))</f>
        <v>endogenous-learning.html#red-soft-costs</v>
      </c>
      <c r="R411" s="176" t="str">
        <f>IF(ISBLANK(INDEX('Policy Characteristics'!L:L,MATCH($C411,'Policy Characteristics'!$C:$C,0))),"",INDEX('Policy Characteristics'!L:L,MATCH($C411,'Policy Characteristics'!$C:$C,0)))</f>
        <v>reduce-soft-costs.html</v>
      </c>
    </row>
    <row r="412" spans="1:18" s="2" customFormat="1" x14ac:dyDescent="0.25">
      <c r="A412" s="176" t="str">
        <f>IF(ISBLANK(INDEX('Policy Characteristics'!A:A,MATCH($C412,'Policy Characteristics'!$C:$C,0))),"",INDEX('Policy Characteristics'!A:A,MATCH($C412,'Policy Characteristics'!$C:$C,0)))</f>
        <v>Electricity Supply</v>
      </c>
      <c r="B412" s="185" t="str">
        <f>IF(ISBLANK(INDEX('Policy Characteristics'!B:B,MATCH($C412,'Policy Characteristics'!$C:$C,0))),"",INDEX('Policy Characteristics'!B:B,MATCH($C412,'Policy Characteristics'!$C:$C,0)))</f>
        <v>Reduce Soft Costs</v>
      </c>
      <c r="C412" s="193" t="str">
        <f t="shared" ref="C412:C413" si="24">C$411</f>
        <v>Percent Reduction in Soft Costs of Capacity Construction</v>
      </c>
      <c r="D412" s="6" t="s">
        <v>78</v>
      </c>
      <c r="E412" s="6"/>
      <c r="F412" s="6" t="s">
        <v>90</v>
      </c>
      <c r="G412" s="6"/>
      <c r="H412" s="49">
        <v>195</v>
      </c>
      <c r="I412" s="200" t="s">
        <v>43</v>
      </c>
      <c r="J412" s="177" t="str">
        <f>IF(ISBLANK(INDEX('Policy Characteristics'!D:D,MATCH($C412,'Policy Characteristics'!$C:$C,0))),"",INDEX('Policy Characteristics'!D:D,MATCH($C412,'Policy Characteristics'!$C:$C,0)))</f>
        <v>Reduce Soft Costs</v>
      </c>
      <c r="K412" s="176" t="str">
        <f>IF(ISBLANK(INDEX('Policy Characteristics'!E:E,MATCH($C412,'Policy Characteristics'!$C:$C,0))),"",INDEX('Policy Characteristics'!E:E,MATCH($C412,'Policy Characteristics'!$C:$C,0)))</f>
        <v>elec reduce soft costs</v>
      </c>
      <c r="L412" s="184">
        <f>IF(ISBLANK(INDEX('Policy Characteristics'!F:F,MATCH($C412,'Policy Characteristics'!$C:$C,0))),"",INDEX('Policy Characteristics'!F:F,MATCH($C412,'Policy Characteristics'!$C:$C,0)))</f>
        <v>0</v>
      </c>
      <c r="M412" s="184">
        <f>IF(ISBLANK(INDEX('Policy Characteristics'!G:G,MATCH($C412,'Policy Characteristics'!$C:$C,0))),"",INDEX('Policy Characteristics'!G:G,MATCH($C412,'Policy Characteristics'!$C:$C,0)))</f>
        <v>0.9</v>
      </c>
      <c r="N412" s="184">
        <f>IF(ISBLANK(INDEX('Policy Characteristics'!H:H,MATCH($C412,'Policy Characteristics'!$C:$C,0))),"",INDEX('Policy Characteristics'!H:H,MATCH($C412,'Policy Characteristics'!$C:$C,0)))</f>
        <v>0.01</v>
      </c>
      <c r="O412" s="176" t="str">
        <f>IF(ISBLANK(INDEX('Policy Characteristics'!I:I,MATCH($C412,'Policy Characteristics'!$C:$C,0))),"",INDEX('Policy Characteristics'!I:I,MATCH($C412,'Policy Characteristics'!$C:$C,0)))</f>
        <v>% reduction in soft costs</v>
      </c>
      <c r="P412" s="1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176" t="str">
        <f>IF(ISBLANK(INDEX('Policy Characteristics'!K:K,MATCH($C412,'Policy Characteristics'!$C:$C,0))),"",INDEX('Policy Characteristics'!K:K,MATCH($C412,'Policy Characteristics'!$C:$C,0)))</f>
        <v>endogenous-learning.html#red-soft-costs</v>
      </c>
      <c r="R412" s="176" t="str">
        <f>IF(ISBLANK(INDEX('Policy Characteristics'!L:L,MATCH($C412,'Policy Characteristics'!$C:$C,0))),"",INDEX('Policy Characteristics'!L:L,MATCH($C412,'Policy Characteristics'!$C:$C,0)))</f>
        <v>reduce-soft-costs.html</v>
      </c>
    </row>
    <row r="413" spans="1:18" s="2" customFormat="1" x14ac:dyDescent="0.25">
      <c r="A413" s="176" t="str">
        <f>IF(ISBLANK(INDEX('Policy Characteristics'!A:A,MATCH($C413,'Policy Characteristics'!$C:$C,0))),"",INDEX('Policy Characteristics'!A:A,MATCH($C413,'Policy Characteristics'!$C:$C,0)))</f>
        <v>Electricity Supply</v>
      </c>
      <c r="B413" s="185" t="str">
        <f>IF(ISBLANK(INDEX('Policy Characteristics'!B:B,MATCH($C413,'Policy Characteristics'!$C:$C,0))),"",INDEX('Policy Characteristics'!B:B,MATCH($C413,'Policy Characteristics'!$C:$C,0)))</f>
        <v>Reduce Soft Costs</v>
      </c>
      <c r="C413" s="193" t="str">
        <f t="shared" si="24"/>
        <v>Percent Reduction in Soft Costs of Capacity Construction</v>
      </c>
      <c r="D413" s="6" t="s">
        <v>453</v>
      </c>
      <c r="E413" s="6"/>
      <c r="F413" s="6" t="s">
        <v>454</v>
      </c>
      <c r="G413" s="6"/>
      <c r="H413" s="49">
        <v>196</v>
      </c>
      <c r="I413" s="200" t="s">
        <v>43</v>
      </c>
      <c r="J413" s="177" t="str">
        <f>IF(ISBLANK(INDEX('Policy Characteristics'!D:D,MATCH($C413,'Policy Characteristics'!$C:$C,0))),"",INDEX('Policy Characteristics'!D:D,MATCH($C413,'Policy Characteristics'!$C:$C,0)))</f>
        <v>Reduce Soft Costs</v>
      </c>
      <c r="K413" s="176" t="str">
        <f>IF(ISBLANK(INDEX('Policy Characteristics'!E:E,MATCH($C413,'Policy Characteristics'!$C:$C,0))),"",INDEX('Policy Characteristics'!E:E,MATCH($C413,'Policy Characteristics'!$C:$C,0)))</f>
        <v>elec reduce soft costs</v>
      </c>
      <c r="L413" s="184">
        <f>IF(ISBLANK(INDEX('Policy Characteristics'!F:F,MATCH($C413,'Policy Characteristics'!$C:$C,0))),"",INDEX('Policy Characteristics'!F:F,MATCH($C413,'Policy Characteristics'!$C:$C,0)))</f>
        <v>0</v>
      </c>
      <c r="M413" s="184">
        <f>IF(ISBLANK(INDEX('Policy Characteristics'!G:G,MATCH($C413,'Policy Characteristics'!$C:$C,0))),"",INDEX('Policy Characteristics'!G:G,MATCH($C413,'Policy Characteristics'!$C:$C,0)))</f>
        <v>0.9</v>
      </c>
      <c r="N413" s="184">
        <f>IF(ISBLANK(INDEX('Policy Characteristics'!H:H,MATCH($C413,'Policy Characteristics'!$C:$C,0))),"",INDEX('Policy Characteristics'!H:H,MATCH($C413,'Policy Characteristics'!$C:$C,0)))</f>
        <v>0.01</v>
      </c>
      <c r="O413" s="176" t="str">
        <f>IF(ISBLANK(INDEX('Policy Characteristics'!I:I,MATCH($C413,'Policy Characteristics'!$C:$C,0))),"",INDEX('Policy Characteristics'!I:I,MATCH($C413,'Policy Characteristics'!$C:$C,0)))</f>
        <v>% reduction in soft costs</v>
      </c>
      <c r="P413" s="1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176" t="str">
        <f>IF(ISBLANK(INDEX('Policy Characteristics'!K:K,MATCH($C413,'Policy Characteristics'!$C:$C,0))),"",INDEX('Policy Characteristics'!K:K,MATCH($C413,'Policy Characteristics'!$C:$C,0)))</f>
        <v>endogenous-learning.html#red-soft-costs</v>
      </c>
      <c r="R413" s="176" t="str">
        <f>IF(ISBLANK(INDEX('Policy Characteristics'!L:L,MATCH($C413,'Policy Characteristics'!$C:$C,0))),"",INDEX('Policy Characteristics'!L:L,MATCH($C413,'Policy Characteristics'!$C:$C,0)))</f>
        <v>reduce-soft-costs.html</v>
      </c>
    </row>
    <row r="414" spans="1:18" s="2" customFormat="1" x14ac:dyDescent="0.25">
      <c r="A414" s="176" t="str">
        <f>IF(ISBLANK(INDEX('Policy Characteristics'!A:A,MATCH($C414,'Policy Characteristics'!$C:$C,0))),"",INDEX('Policy Characteristics'!A:A,MATCH($C414,'Policy Characteristics'!$C:$C,0)))</f>
        <v>Electricity Supply</v>
      </c>
      <c r="B414" s="185" t="str">
        <f>IF(ISBLANK(INDEX('Policy Characteristics'!B:B,MATCH($C414,'Policy Characteristics'!$C:$C,0))),"",INDEX('Policy Characteristics'!B:B,MATCH($C414,'Policy Characteristics'!$C:$C,0)))</f>
        <v>Reduce Transmission &amp; Distribution Losses</v>
      </c>
      <c r="C414" s="192" t="s">
        <v>282</v>
      </c>
      <c r="D414" s="6"/>
      <c r="E414" s="6"/>
      <c r="F414" s="6"/>
      <c r="G414" s="6"/>
      <c r="H414" s="49">
        <v>145</v>
      </c>
      <c r="I414" s="200" t="s">
        <v>43</v>
      </c>
      <c r="J414" s="177" t="str">
        <f>IF(ISBLANK(INDEX('Policy Characteristics'!D:D,MATCH($C414,'Policy Characteristics'!$C:$C,0))),"",INDEX('Policy Characteristics'!D:D,MATCH($C414,'Policy Characteristics'!$C:$C,0)))</f>
        <v>Reduce T&amp;D Losses</v>
      </c>
      <c r="K414" s="176" t="str">
        <f>IF(ISBLANK(INDEX('Policy Characteristics'!E:E,MATCH($C414,'Policy Characteristics'!$C:$C,0))),"",INDEX('Policy Characteristics'!E:E,MATCH($C414,'Policy Characteristics'!$C:$C,0)))</f>
        <v>elec avoid TND loss</v>
      </c>
      <c r="L414" s="184">
        <f>IF(ISBLANK(INDEX('Policy Characteristics'!F:F,MATCH($C414,'Policy Characteristics'!$C:$C,0))),"",INDEX('Policy Characteristics'!F:F,MATCH($C414,'Policy Characteristics'!$C:$C,0)))</f>
        <v>0</v>
      </c>
      <c r="M414" s="184">
        <f>IF(ISBLANK(INDEX('Policy Characteristics'!G:G,MATCH($C414,'Policy Characteristics'!$C:$C,0))),"",INDEX('Policy Characteristics'!G:G,MATCH($C414,'Policy Characteristics'!$C:$C,0)))</f>
        <v>0.4</v>
      </c>
      <c r="N414" s="184">
        <f>IF(ISBLANK(INDEX('Policy Characteristics'!H:H,MATCH($C414,'Policy Characteristics'!$C:$C,0))),"",INDEX('Policy Characteristics'!H:H,MATCH($C414,'Policy Characteristics'!$C:$C,0)))</f>
        <v>0.01</v>
      </c>
      <c r="O414" s="176" t="str">
        <f>IF(ISBLANK(INDEX('Policy Characteristics'!I:I,MATCH($C414,'Policy Characteristics'!$C:$C,0))),"",INDEX('Policy Characteristics'!I:I,MATCH($C414,'Policy Characteristics'!$C:$C,0)))</f>
        <v>% of losses avoided</v>
      </c>
      <c r="P414" s="176"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176" t="str">
        <f>IF(ISBLANK(INDEX('Policy Characteristics'!K:K,MATCH($C414,'Policy Characteristics'!$C:$C,0))),"",INDEX('Policy Characteristics'!K:K,MATCH($C414,'Policy Characteristics'!$C:$C,0)))</f>
        <v>electricity-sector-main.html#red-tnd-losses</v>
      </c>
      <c r="R414" s="176" t="str">
        <f>IF(ISBLANK(INDEX('Policy Characteristics'!L:L,MATCH($C414,'Policy Characteristics'!$C:$C,0))),"",INDEX('Policy Characteristics'!L:L,MATCH($C414,'Policy Characteristics'!$C:$C,0)))</f>
        <v>reduce-tnd-losses.html</v>
      </c>
    </row>
    <row r="415" spans="1:18" s="2" customFormat="1" x14ac:dyDescent="0.25">
      <c r="A415" s="176" t="str">
        <f>IF(ISBLANK(INDEX('Policy Characteristics'!A:A,MATCH($C415,'Policy Characteristics'!$C:$C,0))),"",INDEX('Policy Characteristics'!A:A,MATCH($C415,'Policy Characteristics'!$C:$C,0)))</f>
        <v>Electricity Supply</v>
      </c>
      <c r="B415" s="185" t="str">
        <f>IF(ISBLANK(INDEX('Policy Characteristics'!B:B,MATCH($C415,'Policy Characteristics'!$C:$C,0))),"",INDEX('Policy Characteristics'!B:B,MATCH($C415,'Policy Characteristics'!$C:$C,0)))</f>
        <v>Subsidy for Capacity Construction</v>
      </c>
      <c r="C415" s="192" t="s">
        <v>1690</v>
      </c>
      <c r="D415" s="47" t="s">
        <v>447</v>
      </c>
      <c r="E415" s="47"/>
      <c r="F415" s="47" t="s">
        <v>446</v>
      </c>
      <c r="G415" s="6"/>
      <c r="H415" s="49">
        <v>691</v>
      </c>
      <c r="I415" s="200" t="s">
        <v>44</v>
      </c>
      <c r="J415" s="177" t="str">
        <f>IF(ISBLANK(INDEX('Policy Characteristics'!D:D,MATCH($C415,'Policy Characteristics'!$C:$C,0))),"",INDEX('Policy Characteristics'!D:D,MATCH($C415,'Policy Characteristics'!$C:$C,0)))</f>
        <v>Subsidy for Capacity Construction</v>
      </c>
      <c r="K415" s="176" t="str">
        <f>IF(ISBLANK(INDEX('Policy Characteristics'!E:E,MATCH($C415,'Policy Characteristics'!$C:$C,0))),"",INDEX('Policy Characteristics'!E:E,MATCH($C415,'Policy Characteristics'!$C:$C,0)))</f>
        <v>elec capacity construction subsidy</v>
      </c>
      <c r="L415" s="184">
        <f>IF(ISBLANK(INDEX('Policy Characteristics'!F:F,MATCH($C415,'Policy Characteristics'!$C:$C,0))),"",INDEX('Policy Characteristics'!F:F,MATCH($C415,'Policy Characteristics'!$C:$C,0)))</f>
        <v>0</v>
      </c>
      <c r="M415" s="184">
        <f>IF(ISBLANK(INDEX('Policy Characteristics'!G:G,MATCH($C415,'Policy Characteristics'!$C:$C,0))),"",INDEX('Policy Characteristics'!G:G,MATCH($C415,'Policy Characteristics'!$C:$C,0)))</f>
        <v>0.95</v>
      </c>
      <c r="N415" s="184">
        <f>IF(ISBLANK(INDEX('Policy Characteristics'!H:H,MATCH($C415,'Policy Characteristics'!$C:$C,0))),"",INDEX('Policy Characteristics'!H:H,MATCH($C415,'Policy Characteristics'!$C:$C,0)))</f>
        <v>0.01</v>
      </c>
      <c r="O415" s="176" t="str">
        <f>IF(ISBLANK(INDEX('Policy Characteristics'!I:I,MATCH($C415,'Policy Characteristics'!$C:$C,0))),"",INDEX('Policy Characteristics'!I:I,MATCH($C415,'Policy Characteristics'!$C:$C,0)))</f>
        <v>% of construction cost</v>
      </c>
      <c r="P415" s="176"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176" t="str">
        <f>IF(ISBLANK(INDEX('Policy Characteristics'!K:K,MATCH($C415,'Policy Characteristics'!$C:$C,0))),"",INDEX('Policy Characteristics'!K:K,MATCH($C415,'Policy Characteristics'!$C:$C,0)))</f>
        <v>electricity-sector-main.html#subsidies</v>
      </c>
      <c r="R415" s="176" t="str">
        <f>IF(ISBLANK(INDEX('Policy Characteristics'!L:L,MATCH($C415,'Policy Characteristics'!$C:$C,0))),"",INDEX('Policy Characteristics'!L:L,MATCH($C415,'Policy Characteristics'!$C:$C,0)))</f>
        <v/>
      </c>
    </row>
    <row r="416" spans="1:18" s="2" customFormat="1" x14ac:dyDescent="0.25">
      <c r="A416" s="176" t="str">
        <f>IF(ISBLANK(INDEX('Policy Characteristics'!A:A,MATCH($C416,'Policy Characteristics'!$C:$C,0))),"",INDEX('Policy Characteristics'!A:A,MATCH($C416,'Policy Characteristics'!$C:$C,0)))</f>
        <v>Electricity Supply</v>
      </c>
      <c r="B416" s="185" t="str">
        <f>IF(ISBLANK(INDEX('Policy Characteristics'!B:B,MATCH($C416,'Policy Characteristics'!$C:$C,0))),"",INDEX('Policy Characteristics'!B:B,MATCH($C416,'Policy Characteristics'!$C:$C,0)))</f>
        <v>Subsidy for Capacity Construction</v>
      </c>
      <c r="C416" s="193" t="str">
        <f>C$415</f>
        <v>Perc Subsidy for Elec Capacity Construction</v>
      </c>
      <c r="D416" s="6" t="s">
        <v>2360</v>
      </c>
      <c r="E416" s="47"/>
      <c r="F416" s="6" t="s">
        <v>2669</v>
      </c>
      <c r="G416" s="6"/>
      <c r="H416" s="49">
        <v>692</v>
      </c>
      <c r="I416" s="200" t="s">
        <v>44</v>
      </c>
      <c r="J416" s="177" t="str">
        <f>IF(ISBLANK(INDEX('Policy Characteristics'!D:D,MATCH($C416,'Policy Characteristics'!$C:$C,0))),"",INDEX('Policy Characteristics'!D:D,MATCH($C416,'Policy Characteristics'!$C:$C,0)))</f>
        <v>Subsidy for Capacity Construction</v>
      </c>
      <c r="K416" s="176" t="str">
        <f>IF(ISBLANK(INDEX('Policy Characteristics'!E:E,MATCH($C416,'Policy Characteristics'!$C:$C,0))),"",INDEX('Policy Characteristics'!E:E,MATCH($C416,'Policy Characteristics'!$C:$C,0)))</f>
        <v>elec capacity construction subsidy</v>
      </c>
      <c r="L416" s="184">
        <f>IF(ISBLANK(INDEX('Policy Characteristics'!F:F,MATCH($C416,'Policy Characteristics'!$C:$C,0))),"",INDEX('Policy Characteristics'!F:F,MATCH($C416,'Policy Characteristics'!$C:$C,0)))</f>
        <v>0</v>
      </c>
      <c r="M416" s="184">
        <f>IF(ISBLANK(INDEX('Policy Characteristics'!G:G,MATCH($C416,'Policy Characteristics'!$C:$C,0))),"",INDEX('Policy Characteristics'!G:G,MATCH($C416,'Policy Characteristics'!$C:$C,0)))</f>
        <v>0.95</v>
      </c>
      <c r="N416" s="184">
        <f>IF(ISBLANK(INDEX('Policy Characteristics'!H:H,MATCH($C416,'Policy Characteristics'!$C:$C,0))),"",INDEX('Policy Characteristics'!H:H,MATCH($C416,'Policy Characteristics'!$C:$C,0)))</f>
        <v>0.01</v>
      </c>
      <c r="O416" s="176" t="str">
        <f>IF(ISBLANK(INDEX('Policy Characteristics'!I:I,MATCH($C416,'Policy Characteristics'!$C:$C,0))),"",INDEX('Policy Characteristics'!I:I,MATCH($C416,'Policy Characteristics'!$C:$C,0)))</f>
        <v>% of construction cost</v>
      </c>
      <c r="P416" s="1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176" t="str">
        <f>IF(ISBLANK(INDEX('Policy Characteristics'!K:K,MATCH($C416,'Policy Characteristics'!$C:$C,0))),"",INDEX('Policy Characteristics'!K:K,MATCH($C416,'Policy Characteristics'!$C:$C,0)))</f>
        <v>electricity-sector-main.html#subsidies</v>
      </c>
      <c r="R416" s="176" t="str">
        <f>IF(ISBLANK(INDEX('Policy Characteristics'!L:L,MATCH($C416,'Policy Characteristics'!$C:$C,0))),"",INDEX('Policy Characteristics'!L:L,MATCH($C416,'Policy Characteristics'!$C:$C,0)))</f>
        <v/>
      </c>
    </row>
    <row r="417" spans="1:18" s="2" customFormat="1" x14ac:dyDescent="0.25">
      <c r="A417" s="176" t="str">
        <f>IF(ISBLANK(INDEX('Policy Characteristics'!A:A,MATCH($C417,'Policy Characteristics'!$C:$C,0))),"",INDEX('Policy Characteristics'!A:A,MATCH($C417,'Policy Characteristics'!$C:$C,0)))</f>
        <v>Electricity Supply</v>
      </c>
      <c r="B417" s="185" t="str">
        <f>IF(ISBLANK(INDEX('Policy Characteristics'!B:B,MATCH($C417,'Policy Characteristics'!$C:$C,0))),"",INDEX('Policy Characteristics'!B:B,MATCH($C417,'Policy Characteristics'!$C:$C,0)))</f>
        <v>Subsidy for Capacity Construction</v>
      </c>
      <c r="C417" s="193" t="str">
        <f t="shared" ref="C417:C438" si="25">C$415</f>
        <v>Perc Subsidy for Elec Capacity Construction</v>
      </c>
      <c r="D417" s="6" t="s">
        <v>2361</v>
      </c>
      <c r="E417" s="47"/>
      <c r="F417" s="6" t="s">
        <v>2295</v>
      </c>
      <c r="G417" s="6"/>
      <c r="H417" s="49">
        <v>1789</v>
      </c>
      <c r="I417" s="200" t="s">
        <v>44</v>
      </c>
      <c r="J417" s="177" t="str">
        <f>IF(ISBLANK(INDEX('Policy Characteristics'!D:D,MATCH($C417,'Policy Characteristics'!$C:$C,0))),"",INDEX('Policy Characteristics'!D:D,MATCH($C417,'Policy Characteristics'!$C:$C,0)))</f>
        <v>Subsidy for Capacity Construction</v>
      </c>
      <c r="K417" s="176" t="str">
        <f>IF(ISBLANK(INDEX('Policy Characteristics'!E:E,MATCH($C417,'Policy Characteristics'!$C:$C,0))),"",INDEX('Policy Characteristics'!E:E,MATCH($C417,'Policy Characteristics'!$C:$C,0)))</f>
        <v>elec capacity construction subsidy</v>
      </c>
      <c r="L417" s="184">
        <f>IF(ISBLANK(INDEX('Policy Characteristics'!F:F,MATCH($C417,'Policy Characteristics'!$C:$C,0))),"",INDEX('Policy Characteristics'!F:F,MATCH($C417,'Policy Characteristics'!$C:$C,0)))</f>
        <v>0</v>
      </c>
      <c r="M417" s="184">
        <f>IF(ISBLANK(INDEX('Policy Characteristics'!G:G,MATCH($C417,'Policy Characteristics'!$C:$C,0))),"",INDEX('Policy Characteristics'!G:G,MATCH($C417,'Policy Characteristics'!$C:$C,0)))</f>
        <v>0.95</v>
      </c>
      <c r="N417" s="184">
        <f>IF(ISBLANK(INDEX('Policy Characteristics'!H:H,MATCH($C417,'Policy Characteristics'!$C:$C,0))),"",INDEX('Policy Characteristics'!H:H,MATCH($C417,'Policy Characteristics'!$C:$C,0)))</f>
        <v>0.01</v>
      </c>
      <c r="O417" s="176" t="str">
        <f>IF(ISBLANK(INDEX('Policy Characteristics'!I:I,MATCH($C417,'Policy Characteristics'!$C:$C,0))),"",INDEX('Policy Characteristics'!I:I,MATCH($C417,'Policy Characteristics'!$C:$C,0)))</f>
        <v>% of construction cost</v>
      </c>
      <c r="P417" s="1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176" t="str">
        <f>IF(ISBLANK(INDEX('Policy Characteristics'!K:K,MATCH($C417,'Policy Characteristics'!$C:$C,0))),"",INDEX('Policy Characteristics'!K:K,MATCH($C417,'Policy Characteristics'!$C:$C,0)))</f>
        <v>electricity-sector-main.html#subsidies</v>
      </c>
      <c r="R417" s="176" t="str">
        <f>IF(ISBLANK(INDEX('Policy Characteristics'!L:L,MATCH($C417,'Policy Characteristics'!$C:$C,0))),"",INDEX('Policy Characteristics'!L:L,MATCH($C417,'Policy Characteristics'!$C:$C,0)))</f>
        <v/>
      </c>
    </row>
    <row r="418" spans="1:18" s="2" customFormat="1" x14ac:dyDescent="0.25">
      <c r="A418" s="176" t="str">
        <f>IF(ISBLANK(INDEX('Policy Characteristics'!A:A,MATCH($C418,'Policy Characteristics'!$C:$C,0))),"",INDEX('Policy Characteristics'!A:A,MATCH($C418,'Policy Characteristics'!$C:$C,0)))</f>
        <v>Electricity Supply</v>
      </c>
      <c r="B418" s="185" t="str">
        <f>IF(ISBLANK(INDEX('Policy Characteristics'!B:B,MATCH($C418,'Policy Characteristics'!$C:$C,0))),"",INDEX('Policy Characteristics'!B:B,MATCH($C418,'Policy Characteristics'!$C:$C,0)))</f>
        <v>Subsidy for Capacity Construction</v>
      </c>
      <c r="C418" s="193" t="str">
        <f t="shared" si="25"/>
        <v>Perc Subsidy for Elec Capacity Construction</v>
      </c>
      <c r="D418" s="6" t="s">
        <v>76</v>
      </c>
      <c r="E418" s="47"/>
      <c r="F418" s="6" t="s">
        <v>2371</v>
      </c>
      <c r="G418" s="6"/>
      <c r="H418" s="49">
        <v>517</v>
      </c>
      <c r="I418" s="200" t="s">
        <v>43</v>
      </c>
      <c r="J418" s="177" t="str">
        <f>IF(ISBLANK(INDEX('Policy Characteristics'!D:D,MATCH($C418,'Policy Characteristics'!$C:$C,0))),"",INDEX('Policy Characteristics'!D:D,MATCH($C418,'Policy Characteristics'!$C:$C,0)))</f>
        <v>Subsidy for Capacity Construction</v>
      </c>
      <c r="K418" s="176" t="str">
        <f>IF(ISBLANK(INDEX('Policy Characteristics'!E:E,MATCH($C418,'Policy Characteristics'!$C:$C,0))),"",INDEX('Policy Characteristics'!E:E,MATCH($C418,'Policy Characteristics'!$C:$C,0)))</f>
        <v>elec capacity construction subsidy</v>
      </c>
      <c r="L418" s="184">
        <f>IF(ISBLANK(INDEX('Policy Characteristics'!F:F,MATCH($C418,'Policy Characteristics'!$C:$C,0))),"",INDEX('Policy Characteristics'!F:F,MATCH($C418,'Policy Characteristics'!$C:$C,0)))</f>
        <v>0</v>
      </c>
      <c r="M418" s="184">
        <f>IF(ISBLANK(INDEX('Policy Characteristics'!G:G,MATCH($C418,'Policy Characteristics'!$C:$C,0))),"",INDEX('Policy Characteristics'!G:G,MATCH($C418,'Policy Characteristics'!$C:$C,0)))</f>
        <v>0.95</v>
      </c>
      <c r="N418" s="184">
        <f>IF(ISBLANK(INDEX('Policy Characteristics'!H:H,MATCH($C418,'Policy Characteristics'!$C:$C,0))),"",INDEX('Policy Characteristics'!H:H,MATCH($C418,'Policy Characteristics'!$C:$C,0)))</f>
        <v>0.01</v>
      </c>
      <c r="O418" s="176" t="str">
        <f>IF(ISBLANK(INDEX('Policy Characteristics'!I:I,MATCH($C418,'Policy Characteristics'!$C:$C,0))),"",INDEX('Policy Characteristics'!I:I,MATCH($C418,'Policy Characteristics'!$C:$C,0)))</f>
        <v>% of construction cost</v>
      </c>
      <c r="P418" s="1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176" t="str">
        <f>IF(ISBLANK(INDEX('Policy Characteristics'!K:K,MATCH($C418,'Policy Characteristics'!$C:$C,0))),"",INDEX('Policy Characteristics'!K:K,MATCH($C418,'Policy Characteristics'!$C:$C,0)))</f>
        <v>electricity-sector-main.html#subsidies</v>
      </c>
      <c r="R418" s="176" t="str">
        <f>IF(ISBLANK(INDEX('Policy Characteristics'!L:L,MATCH($C418,'Policy Characteristics'!$C:$C,0))),"",INDEX('Policy Characteristics'!L:L,MATCH($C418,'Policy Characteristics'!$C:$C,0)))</f>
        <v/>
      </c>
    </row>
    <row r="419" spans="1:18" s="2" customFormat="1" x14ac:dyDescent="0.25">
      <c r="A419" s="176" t="str">
        <f>IF(ISBLANK(INDEX('Policy Characteristics'!A:A,MATCH($C419,'Policy Characteristics'!$C:$C,0))),"",INDEX('Policy Characteristics'!A:A,MATCH($C419,'Policy Characteristics'!$C:$C,0)))</f>
        <v>Electricity Supply</v>
      </c>
      <c r="B419" s="185" t="str">
        <f>IF(ISBLANK(INDEX('Policy Characteristics'!B:B,MATCH($C419,'Policy Characteristics'!$C:$C,0))),"",INDEX('Policy Characteristics'!B:B,MATCH($C419,'Policy Characteristics'!$C:$C,0)))</f>
        <v>Subsidy for Capacity Construction</v>
      </c>
      <c r="C419" s="193" t="str">
        <f t="shared" si="25"/>
        <v>Perc Subsidy for Elec Capacity Construction</v>
      </c>
      <c r="D419" s="6" t="s">
        <v>77</v>
      </c>
      <c r="E419" s="47"/>
      <c r="F419" s="6" t="s">
        <v>89</v>
      </c>
      <c r="G419" s="6"/>
      <c r="H419" s="49">
        <v>693</v>
      </c>
      <c r="I419" s="200" t="s">
        <v>44</v>
      </c>
      <c r="J419" s="177" t="str">
        <f>IF(ISBLANK(INDEX('Policy Characteristics'!D:D,MATCH($C419,'Policy Characteristics'!$C:$C,0))),"",INDEX('Policy Characteristics'!D:D,MATCH($C419,'Policy Characteristics'!$C:$C,0)))</f>
        <v>Subsidy for Capacity Construction</v>
      </c>
      <c r="K419" s="176" t="str">
        <f>IF(ISBLANK(INDEX('Policy Characteristics'!E:E,MATCH($C419,'Policy Characteristics'!$C:$C,0))),"",INDEX('Policy Characteristics'!E:E,MATCH($C419,'Policy Characteristics'!$C:$C,0)))</f>
        <v>elec capacity construction subsidy</v>
      </c>
      <c r="L419" s="184">
        <f>IF(ISBLANK(INDEX('Policy Characteristics'!F:F,MATCH($C419,'Policy Characteristics'!$C:$C,0))),"",INDEX('Policy Characteristics'!F:F,MATCH($C419,'Policy Characteristics'!$C:$C,0)))</f>
        <v>0</v>
      </c>
      <c r="M419" s="184">
        <f>IF(ISBLANK(INDEX('Policy Characteristics'!G:G,MATCH($C419,'Policy Characteristics'!$C:$C,0))),"",INDEX('Policy Characteristics'!G:G,MATCH($C419,'Policy Characteristics'!$C:$C,0)))</f>
        <v>0.95</v>
      </c>
      <c r="N419" s="184">
        <f>IF(ISBLANK(INDEX('Policy Characteristics'!H:H,MATCH($C419,'Policy Characteristics'!$C:$C,0))),"",INDEX('Policy Characteristics'!H:H,MATCH($C419,'Policy Characteristics'!$C:$C,0)))</f>
        <v>0.01</v>
      </c>
      <c r="O419" s="176" t="str">
        <f>IF(ISBLANK(INDEX('Policy Characteristics'!I:I,MATCH($C419,'Policy Characteristics'!$C:$C,0))),"",INDEX('Policy Characteristics'!I:I,MATCH($C419,'Policy Characteristics'!$C:$C,0)))</f>
        <v>% of construction cost</v>
      </c>
      <c r="P419" s="1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176" t="str">
        <f>IF(ISBLANK(INDEX('Policy Characteristics'!K:K,MATCH($C419,'Policy Characteristics'!$C:$C,0))),"",INDEX('Policy Characteristics'!K:K,MATCH($C419,'Policy Characteristics'!$C:$C,0)))</f>
        <v>electricity-sector-main.html#subsidies</v>
      </c>
      <c r="R419" s="176" t="str">
        <f>IF(ISBLANK(INDEX('Policy Characteristics'!L:L,MATCH($C419,'Policy Characteristics'!$C:$C,0))),"",INDEX('Policy Characteristics'!L:L,MATCH($C419,'Policy Characteristics'!$C:$C,0)))</f>
        <v/>
      </c>
    </row>
    <row r="420" spans="1:18" s="2" customFormat="1" x14ac:dyDescent="0.25">
      <c r="A420" s="176" t="str">
        <f>IF(ISBLANK(INDEX('Policy Characteristics'!A:A,MATCH($C420,'Policy Characteristics'!$C:$C,0))),"",INDEX('Policy Characteristics'!A:A,MATCH($C420,'Policy Characteristics'!$C:$C,0)))</f>
        <v>Electricity Supply</v>
      </c>
      <c r="B420" s="185" t="str">
        <f>IF(ISBLANK(INDEX('Policy Characteristics'!B:B,MATCH($C420,'Policy Characteristics'!$C:$C,0))),"",INDEX('Policy Characteristics'!B:B,MATCH($C420,'Policy Characteristics'!$C:$C,0)))</f>
        <v>Subsidy for Capacity Construction</v>
      </c>
      <c r="C420" s="193" t="str">
        <f t="shared" si="25"/>
        <v>Perc Subsidy for Elec Capacity Construction</v>
      </c>
      <c r="D420" s="6" t="s">
        <v>448</v>
      </c>
      <c r="E420" s="47"/>
      <c r="F420" s="6" t="s">
        <v>451</v>
      </c>
      <c r="G420" s="6"/>
      <c r="H420" s="49">
        <v>518</v>
      </c>
      <c r="I420" s="200" t="s">
        <v>43</v>
      </c>
      <c r="J420" s="177" t="str">
        <f>IF(ISBLANK(INDEX('Policy Characteristics'!D:D,MATCH($C420,'Policy Characteristics'!$C:$C,0))),"",INDEX('Policy Characteristics'!D:D,MATCH($C420,'Policy Characteristics'!$C:$C,0)))</f>
        <v>Subsidy for Capacity Construction</v>
      </c>
      <c r="K420" s="176" t="str">
        <f>IF(ISBLANK(INDEX('Policy Characteristics'!E:E,MATCH($C420,'Policy Characteristics'!$C:$C,0))),"",INDEX('Policy Characteristics'!E:E,MATCH($C420,'Policy Characteristics'!$C:$C,0)))</f>
        <v>elec capacity construction subsidy</v>
      </c>
      <c r="L420" s="184">
        <f>IF(ISBLANK(INDEX('Policy Characteristics'!F:F,MATCH($C420,'Policy Characteristics'!$C:$C,0))),"",INDEX('Policy Characteristics'!F:F,MATCH($C420,'Policy Characteristics'!$C:$C,0)))</f>
        <v>0</v>
      </c>
      <c r="M420" s="184">
        <f>IF(ISBLANK(INDEX('Policy Characteristics'!G:G,MATCH($C420,'Policy Characteristics'!$C:$C,0))),"",INDEX('Policy Characteristics'!G:G,MATCH($C420,'Policy Characteristics'!$C:$C,0)))</f>
        <v>0.95</v>
      </c>
      <c r="N420" s="184">
        <f>IF(ISBLANK(INDEX('Policy Characteristics'!H:H,MATCH($C420,'Policy Characteristics'!$C:$C,0))),"",INDEX('Policy Characteristics'!H:H,MATCH($C420,'Policy Characteristics'!$C:$C,0)))</f>
        <v>0.01</v>
      </c>
      <c r="O420" s="176" t="str">
        <f>IF(ISBLANK(INDEX('Policy Characteristics'!I:I,MATCH($C420,'Policy Characteristics'!$C:$C,0))),"",INDEX('Policy Characteristics'!I:I,MATCH($C420,'Policy Characteristics'!$C:$C,0)))</f>
        <v>% of construction cost</v>
      </c>
      <c r="P420" s="1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176" t="str">
        <f>IF(ISBLANK(INDEX('Policy Characteristics'!K:K,MATCH($C420,'Policy Characteristics'!$C:$C,0))),"",INDEX('Policy Characteristics'!K:K,MATCH($C420,'Policy Characteristics'!$C:$C,0)))</f>
        <v>electricity-sector-main.html#subsidies</v>
      </c>
      <c r="R420" s="176" t="str">
        <f>IF(ISBLANK(INDEX('Policy Characteristics'!L:L,MATCH($C420,'Policy Characteristics'!$C:$C,0))),"",INDEX('Policy Characteristics'!L:L,MATCH($C420,'Policy Characteristics'!$C:$C,0)))</f>
        <v/>
      </c>
    </row>
    <row r="421" spans="1:18" s="2" customFormat="1" x14ac:dyDescent="0.25">
      <c r="A421" s="176" t="str">
        <f>IF(ISBLANK(INDEX('Policy Characteristics'!A:A,MATCH($C421,'Policy Characteristics'!$C:$C,0))),"",INDEX('Policy Characteristics'!A:A,MATCH($C421,'Policy Characteristics'!$C:$C,0)))</f>
        <v>Electricity Supply</v>
      </c>
      <c r="B421" s="185" t="str">
        <f>IF(ISBLANK(INDEX('Policy Characteristics'!B:B,MATCH($C421,'Policy Characteristics'!$C:$C,0))),"",INDEX('Policy Characteristics'!B:B,MATCH($C421,'Policy Characteristics'!$C:$C,0)))</f>
        <v>Subsidy for Capacity Construction</v>
      </c>
      <c r="C421" s="193" t="str">
        <f t="shared" si="25"/>
        <v>Perc Subsidy for Elec Capacity Construction</v>
      </c>
      <c r="D421" s="6" t="s">
        <v>78</v>
      </c>
      <c r="E421" s="47"/>
      <c r="F421" s="6" t="s">
        <v>90</v>
      </c>
      <c r="G421" s="6"/>
      <c r="H421" s="49">
        <v>519</v>
      </c>
      <c r="I421" s="200" t="s">
        <v>43</v>
      </c>
      <c r="J421" s="177" t="str">
        <f>IF(ISBLANK(INDEX('Policy Characteristics'!D:D,MATCH($C421,'Policy Characteristics'!$C:$C,0))),"",INDEX('Policy Characteristics'!D:D,MATCH($C421,'Policy Characteristics'!$C:$C,0)))</f>
        <v>Subsidy for Capacity Construction</v>
      </c>
      <c r="K421" s="176" t="str">
        <f>IF(ISBLANK(INDEX('Policy Characteristics'!E:E,MATCH($C421,'Policy Characteristics'!$C:$C,0))),"",INDEX('Policy Characteristics'!E:E,MATCH($C421,'Policy Characteristics'!$C:$C,0)))</f>
        <v>elec capacity construction subsidy</v>
      </c>
      <c r="L421" s="184">
        <f>IF(ISBLANK(INDEX('Policy Characteristics'!F:F,MATCH($C421,'Policy Characteristics'!$C:$C,0))),"",INDEX('Policy Characteristics'!F:F,MATCH($C421,'Policy Characteristics'!$C:$C,0)))</f>
        <v>0</v>
      </c>
      <c r="M421" s="184">
        <f>IF(ISBLANK(INDEX('Policy Characteristics'!G:G,MATCH($C421,'Policy Characteristics'!$C:$C,0))),"",INDEX('Policy Characteristics'!G:G,MATCH($C421,'Policy Characteristics'!$C:$C,0)))</f>
        <v>0.95</v>
      </c>
      <c r="N421" s="184">
        <f>IF(ISBLANK(INDEX('Policy Characteristics'!H:H,MATCH($C421,'Policy Characteristics'!$C:$C,0))),"",INDEX('Policy Characteristics'!H:H,MATCH($C421,'Policy Characteristics'!$C:$C,0)))</f>
        <v>0.01</v>
      </c>
      <c r="O421" s="176" t="str">
        <f>IF(ISBLANK(INDEX('Policy Characteristics'!I:I,MATCH($C421,'Policy Characteristics'!$C:$C,0))),"",INDEX('Policy Characteristics'!I:I,MATCH($C421,'Policy Characteristics'!$C:$C,0)))</f>
        <v>% of construction cost</v>
      </c>
      <c r="P421" s="1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176" t="str">
        <f>IF(ISBLANK(INDEX('Policy Characteristics'!K:K,MATCH($C421,'Policy Characteristics'!$C:$C,0))),"",INDEX('Policy Characteristics'!K:K,MATCH($C421,'Policy Characteristics'!$C:$C,0)))</f>
        <v>electricity-sector-main.html#subsidies</v>
      </c>
      <c r="R421" s="176" t="str">
        <f>IF(ISBLANK(INDEX('Policy Characteristics'!L:L,MATCH($C421,'Policy Characteristics'!$C:$C,0))),"",INDEX('Policy Characteristics'!L:L,MATCH($C421,'Policy Characteristics'!$C:$C,0)))</f>
        <v/>
      </c>
    </row>
    <row r="422" spans="1:18" s="2" customFormat="1" x14ac:dyDescent="0.25">
      <c r="A422" s="176" t="str">
        <f>IF(ISBLANK(INDEX('Policy Characteristics'!A:A,MATCH($C422,'Policy Characteristics'!$C:$C,0))),"",INDEX('Policy Characteristics'!A:A,MATCH($C422,'Policy Characteristics'!$C:$C,0)))</f>
        <v>Electricity Supply</v>
      </c>
      <c r="B422" s="185" t="str">
        <f>IF(ISBLANK(INDEX('Policy Characteristics'!B:B,MATCH($C422,'Policy Characteristics'!$C:$C,0))),"",INDEX('Policy Characteristics'!B:B,MATCH($C422,'Policy Characteristics'!$C:$C,0)))</f>
        <v>Subsidy for Capacity Construction</v>
      </c>
      <c r="C422" s="193" t="str">
        <f t="shared" si="25"/>
        <v>Perc Subsidy for Elec Capacity Construction</v>
      </c>
      <c r="D422" s="6" t="s">
        <v>79</v>
      </c>
      <c r="E422" s="47"/>
      <c r="F422" s="6" t="s">
        <v>91</v>
      </c>
      <c r="G422" s="6"/>
      <c r="H422" s="49">
        <v>520</v>
      </c>
      <c r="I422" s="200" t="s">
        <v>43</v>
      </c>
      <c r="J422" s="177" t="str">
        <f>IF(ISBLANK(INDEX('Policy Characteristics'!D:D,MATCH($C422,'Policy Characteristics'!$C:$C,0))),"",INDEX('Policy Characteristics'!D:D,MATCH($C422,'Policy Characteristics'!$C:$C,0)))</f>
        <v>Subsidy for Capacity Construction</v>
      </c>
      <c r="K422" s="176" t="str">
        <f>IF(ISBLANK(INDEX('Policy Characteristics'!E:E,MATCH($C422,'Policy Characteristics'!$C:$C,0))),"",INDEX('Policy Characteristics'!E:E,MATCH($C422,'Policy Characteristics'!$C:$C,0)))</f>
        <v>elec capacity construction subsidy</v>
      </c>
      <c r="L422" s="184">
        <f>IF(ISBLANK(INDEX('Policy Characteristics'!F:F,MATCH($C422,'Policy Characteristics'!$C:$C,0))),"",INDEX('Policy Characteristics'!F:F,MATCH($C422,'Policy Characteristics'!$C:$C,0)))</f>
        <v>0</v>
      </c>
      <c r="M422" s="184">
        <f>IF(ISBLANK(INDEX('Policy Characteristics'!G:G,MATCH($C422,'Policy Characteristics'!$C:$C,0))),"",INDEX('Policy Characteristics'!G:G,MATCH($C422,'Policy Characteristics'!$C:$C,0)))</f>
        <v>0.95</v>
      </c>
      <c r="N422" s="184">
        <f>IF(ISBLANK(INDEX('Policy Characteristics'!H:H,MATCH($C422,'Policy Characteristics'!$C:$C,0))),"",INDEX('Policy Characteristics'!H:H,MATCH($C422,'Policy Characteristics'!$C:$C,0)))</f>
        <v>0.01</v>
      </c>
      <c r="O422" s="176" t="str">
        <f>IF(ISBLANK(INDEX('Policy Characteristics'!I:I,MATCH($C422,'Policy Characteristics'!$C:$C,0))),"",INDEX('Policy Characteristics'!I:I,MATCH($C422,'Policy Characteristics'!$C:$C,0)))</f>
        <v>% of construction cost</v>
      </c>
      <c r="P422" s="1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176" t="str">
        <f>IF(ISBLANK(INDEX('Policy Characteristics'!K:K,MATCH($C422,'Policy Characteristics'!$C:$C,0))),"",INDEX('Policy Characteristics'!K:K,MATCH($C422,'Policy Characteristics'!$C:$C,0)))</f>
        <v>electricity-sector-main.html#subsidies</v>
      </c>
      <c r="R422" s="176" t="str">
        <f>IF(ISBLANK(INDEX('Policy Characteristics'!L:L,MATCH($C422,'Policy Characteristics'!$C:$C,0))),"",INDEX('Policy Characteristics'!L:L,MATCH($C422,'Policy Characteristics'!$C:$C,0)))</f>
        <v/>
      </c>
    </row>
    <row r="423" spans="1:18" s="2" customFormat="1" x14ac:dyDescent="0.25">
      <c r="A423" s="176" t="str">
        <f>IF(ISBLANK(INDEX('Policy Characteristics'!A:A,MATCH($C423,'Policy Characteristics'!$C:$C,0))),"",INDEX('Policy Characteristics'!A:A,MATCH($C423,'Policy Characteristics'!$C:$C,0)))</f>
        <v>Electricity Supply</v>
      </c>
      <c r="B423" s="185" t="str">
        <f>IF(ISBLANK(INDEX('Policy Characteristics'!B:B,MATCH($C423,'Policy Characteristics'!$C:$C,0))),"",INDEX('Policy Characteristics'!B:B,MATCH($C423,'Policy Characteristics'!$C:$C,0)))</f>
        <v>Subsidy for Capacity Construction</v>
      </c>
      <c r="C423" s="193" t="str">
        <f t="shared" si="25"/>
        <v>Perc Subsidy for Elec Capacity Construction</v>
      </c>
      <c r="D423" s="6" t="s">
        <v>80</v>
      </c>
      <c r="E423" s="47"/>
      <c r="F423" s="6" t="s">
        <v>92</v>
      </c>
      <c r="G423" s="6"/>
      <c r="H423" s="49">
        <v>521</v>
      </c>
      <c r="I423" s="200" t="s">
        <v>43</v>
      </c>
      <c r="J423" s="177" t="str">
        <f>IF(ISBLANK(INDEX('Policy Characteristics'!D:D,MATCH($C423,'Policy Characteristics'!$C:$C,0))),"",INDEX('Policy Characteristics'!D:D,MATCH($C423,'Policy Characteristics'!$C:$C,0)))</f>
        <v>Subsidy for Capacity Construction</v>
      </c>
      <c r="K423" s="176" t="str">
        <f>IF(ISBLANK(INDEX('Policy Characteristics'!E:E,MATCH($C423,'Policy Characteristics'!$C:$C,0))),"",INDEX('Policy Characteristics'!E:E,MATCH($C423,'Policy Characteristics'!$C:$C,0)))</f>
        <v>elec capacity construction subsidy</v>
      </c>
      <c r="L423" s="184">
        <f>IF(ISBLANK(INDEX('Policy Characteristics'!F:F,MATCH($C423,'Policy Characteristics'!$C:$C,0))),"",INDEX('Policy Characteristics'!F:F,MATCH($C423,'Policy Characteristics'!$C:$C,0)))</f>
        <v>0</v>
      </c>
      <c r="M423" s="184">
        <f>IF(ISBLANK(INDEX('Policy Characteristics'!G:G,MATCH($C423,'Policy Characteristics'!$C:$C,0))),"",INDEX('Policy Characteristics'!G:G,MATCH($C423,'Policy Characteristics'!$C:$C,0)))</f>
        <v>0.95</v>
      </c>
      <c r="N423" s="184">
        <f>IF(ISBLANK(INDEX('Policy Characteristics'!H:H,MATCH($C423,'Policy Characteristics'!$C:$C,0))),"",INDEX('Policy Characteristics'!H:H,MATCH($C423,'Policy Characteristics'!$C:$C,0)))</f>
        <v>0.01</v>
      </c>
      <c r="O423" s="176" t="str">
        <f>IF(ISBLANK(INDEX('Policy Characteristics'!I:I,MATCH($C423,'Policy Characteristics'!$C:$C,0))),"",INDEX('Policy Characteristics'!I:I,MATCH($C423,'Policy Characteristics'!$C:$C,0)))</f>
        <v>% of construction cost</v>
      </c>
      <c r="P423" s="1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176" t="str">
        <f>IF(ISBLANK(INDEX('Policy Characteristics'!K:K,MATCH($C423,'Policy Characteristics'!$C:$C,0))),"",INDEX('Policy Characteristics'!K:K,MATCH($C423,'Policy Characteristics'!$C:$C,0)))</f>
        <v>electricity-sector-main.html#subsidies</v>
      </c>
      <c r="R423" s="176" t="str">
        <f>IF(ISBLANK(INDEX('Policy Characteristics'!L:L,MATCH($C423,'Policy Characteristics'!$C:$C,0))),"",INDEX('Policy Characteristics'!L:L,MATCH($C423,'Policy Characteristics'!$C:$C,0)))</f>
        <v/>
      </c>
    </row>
    <row r="424" spans="1:18" s="2" customFormat="1" x14ac:dyDescent="0.25">
      <c r="A424" s="176" t="str">
        <f>IF(ISBLANK(INDEX('Policy Characteristics'!A:A,MATCH($C424,'Policy Characteristics'!$C:$C,0))),"",INDEX('Policy Characteristics'!A:A,MATCH($C424,'Policy Characteristics'!$C:$C,0)))</f>
        <v>Electricity Supply</v>
      </c>
      <c r="B424" s="185" t="str">
        <f>IF(ISBLANK(INDEX('Policy Characteristics'!B:B,MATCH($C424,'Policy Characteristics'!$C:$C,0))),"",INDEX('Policy Characteristics'!B:B,MATCH($C424,'Policy Characteristics'!$C:$C,0)))</f>
        <v>Subsidy for Capacity Construction</v>
      </c>
      <c r="C424" s="193" t="str">
        <f t="shared" si="25"/>
        <v>Perc Subsidy for Elec Capacity Construction</v>
      </c>
      <c r="D424" s="6" t="s">
        <v>1325</v>
      </c>
      <c r="E424" s="47"/>
      <c r="F424" s="6" t="s">
        <v>436</v>
      </c>
      <c r="G424" s="6"/>
      <c r="H424" s="49">
        <v>1598</v>
      </c>
      <c r="I424" s="200" t="s">
        <v>43</v>
      </c>
      <c r="J424" s="177" t="str">
        <f>IF(ISBLANK(INDEX('Policy Characteristics'!D:D,MATCH($C424,'Policy Characteristics'!$C:$C,0))),"",INDEX('Policy Characteristics'!D:D,MATCH($C424,'Policy Characteristics'!$C:$C,0)))</f>
        <v>Subsidy for Capacity Construction</v>
      </c>
      <c r="K424" s="176" t="str">
        <f>IF(ISBLANK(INDEX('Policy Characteristics'!E:E,MATCH($C424,'Policy Characteristics'!$C:$C,0))),"",INDEX('Policy Characteristics'!E:E,MATCH($C424,'Policy Characteristics'!$C:$C,0)))</f>
        <v>elec capacity construction subsidy</v>
      </c>
      <c r="L424" s="184">
        <f>IF(ISBLANK(INDEX('Policy Characteristics'!F:F,MATCH($C424,'Policy Characteristics'!$C:$C,0))),"",INDEX('Policy Characteristics'!F:F,MATCH($C424,'Policy Characteristics'!$C:$C,0)))</f>
        <v>0</v>
      </c>
      <c r="M424" s="184">
        <f>IF(ISBLANK(INDEX('Policy Characteristics'!G:G,MATCH($C424,'Policy Characteristics'!$C:$C,0))),"",INDEX('Policy Characteristics'!G:G,MATCH($C424,'Policy Characteristics'!$C:$C,0)))</f>
        <v>0.95</v>
      </c>
      <c r="N424" s="184">
        <f>IF(ISBLANK(INDEX('Policy Characteristics'!H:H,MATCH($C424,'Policy Characteristics'!$C:$C,0))),"",INDEX('Policy Characteristics'!H:H,MATCH($C424,'Policy Characteristics'!$C:$C,0)))</f>
        <v>0.01</v>
      </c>
      <c r="O424" s="176" t="str">
        <f>IF(ISBLANK(INDEX('Policy Characteristics'!I:I,MATCH($C424,'Policy Characteristics'!$C:$C,0))),"",INDEX('Policy Characteristics'!I:I,MATCH($C424,'Policy Characteristics'!$C:$C,0)))</f>
        <v>% of construction cost</v>
      </c>
      <c r="P424" s="1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176" t="str">
        <f>IF(ISBLANK(INDEX('Policy Characteristics'!K:K,MATCH($C424,'Policy Characteristics'!$C:$C,0))),"",INDEX('Policy Characteristics'!K:K,MATCH($C424,'Policy Characteristics'!$C:$C,0)))</f>
        <v>electricity-sector-main.html#subsidies</v>
      </c>
      <c r="R424" s="176" t="str">
        <f>IF(ISBLANK(INDEX('Policy Characteristics'!L:L,MATCH($C424,'Policy Characteristics'!$C:$C,0))),"",INDEX('Policy Characteristics'!L:L,MATCH($C424,'Policy Characteristics'!$C:$C,0)))</f>
        <v/>
      </c>
    </row>
    <row r="425" spans="1:18" s="2" customFormat="1" x14ac:dyDescent="0.25">
      <c r="A425" s="176" t="str">
        <f>IF(ISBLANK(INDEX('Policy Characteristics'!A:A,MATCH($C425,'Policy Characteristics'!$C:$C,0))),"",INDEX('Policy Characteristics'!A:A,MATCH($C425,'Policy Characteristics'!$C:$C,0)))</f>
        <v>Electricity Supply</v>
      </c>
      <c r="B425" s="185" t="str">
        <f>IF(ISBLANK(INDEX('Policy Characteristics'!B:B,MATCH($C425,'Policy Characteristics'!$C:$C,0))),"",INDEX('Policy Characteristics'!B:B,MATCH($C425,'Policy Characteristics'!$C:$C,0)))</f>
        <v>Subsidy for Capacity Construction</v>
      </c>
      <c r="C425" s="193" t="str">
        <f t="shared" si="25"/>
        <v>Perc Subsidy for Elec Capacity Construction</v>
      </c>
      <c r="D425" s="6" t="s">
        <v>309</v>
      </c>
      <c r="E425" s="47"/>
      <c r="F425" s="6" t="s">
        <v>2673</v>
      </c>
      <c r="G425" s="6"/>
      <c r="H425" s="49">
        <v>1599</v>
      </c>
      <c r="I425" s="200" t="s">
        <v>44</v>
      </c>
      <c r="J425" s="177" t="str">
        <f>IF(ISBLANK(INDEX('Policy Characteristics'!D:D,MATCH($C425,'Policy Characteristics'!$C:$C,0))),"",INDEX('Policy Characteristics'!D:D,MATCH($C425,'Policy Characteristics'!$C:$C,0)))</f>
        <v>Subsidy for Capacity Construction</v>
      </c>
      <c r="K425" s="176" t="str">
        <f>IF(ISBLANK(INDEX('Policy Characteristics'!E:E,MATCH($C425,'Policy Characteristics'!$C:$C,0))),"",INDEX('Policy Characteristics'!E:E,MATCH($C425,'Policy Characteristics'!$C:$C,0)))</f>
        <v>elec capacity construction subsidy</v>
      </c>
      <c r="L425" s="184">
        <f>IF(ISBLANK(INDEX('Policy Characteristics'!F:F,MATCH($C425,'Policy Characteristics'!$C:$C,0))),"",INDEX('Policy Characteristics'!F:F,MATCH($C425,'Policy Characteristics'!$C:$C,0)))</f>
        <v>0</v>
      </c>
      <c r="M425" s="184">
        <f>IF(ISBLANK(INDEX('Policy Characteristics'!G:G,MATCH($C425,'Policy Characteristics'!$C:$C,0))),"",INDEX('Policy Characteristics'!G:G,MATCH($C425,'Policy Characteristics'!$C:$C,0)))</f>
        <v>0.95</v>
      </c>
      <c r="N425" s="184">
        <f>IF(ISBLANK(INDEX('Policy Characteristics'!H:H,MATCH($C425,'Policy Characteristics'!$C:$C,0))),"",INDEX('Policy Characteristics'!H:H,MATCH($C425,'Policy Characteristics'!$C:$C,0)))</f>
        <v>0.01</v>
      </c>
      <c r="O425" s="176" t="str">
        <f>IF(ISBLANK(INDEX('Policy Characteristics'!I:I,MATCH($C425,'Policy Characteristics'!$C:$C,0))),"",INDEX('Policy Characteristics'!I:I,MATCH($C425,'Policy Characteristics'!$C:$C,0)))</f>
        <v>% of construction cost</v>
      </c>
      <c r="P425" s="1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176" t="str">
        <f>IF(ISBLANK(INDEX('Policy Characteristics'!K:K,MATCH($C425,'Policy Characteristics'!$C:$C,0))),"",INDEX('Policy Characteristics'!K:K,MATCH($C425,'Policy Characteristics'!$C:$C,0)))</f>
        <v>electricity-sector-main.html#subsidies</v>
      </c>
      <c r="R425" s="176" t="str">
        <f>IF(ISBLANK(INDEX('Policy Characteristics'!L:L,MATCH($C425,'Policy Characteristics'!$C:$C,0))),"",INDEX('Policy Characteristics'!L:L,MATCH($C425,'Policy Characteristics'!$C:$C,0)))</f>
        <v/>
      </c>
    </row>
    <row r="426" spans="1:18" s="2" customFormat="1" x14ac:dyDescent="0.25">
      <c r="A426" s="176" t="str">
        <f>IF(ISBLANK(INDEX('Policy Characteristics'!A:A,MATCH($C426,'Policy Characteristics'!$C:$C,0))),"",INDEX('Policy Characteristics'!A:A,MATCH($C426,'Policy Characteristics'!$C:$C,0)))</f>
        <v>Electricity Supply</v>
      </c>
      <c r="B426" s="185" t="str">
        <f>IF(ISBLANK(INDEX('Policy Characteristics'!B:B,MATCH($C426,'Policy Characteristics'!$C:$C,0))),"",INDEX('Policy Characteristics'!B:B,MATCH($C426,'Policy Characteristics'!$C:$C,0)))</f>
        <v>Subsidy for Capacity Construction</v>
      </c>
      <c r="C426" s="193" t="str">
        <f t="shared" si="25"/>
        <v>Perc Subsidy for Elec Capacity Construction</v>
      </c>
      <c r="D426" s="6" t="s">
        <v>310</v>
      </c>
      <c r="E426" s="47"/>
      <c r="F426" s="6" t="s">
        <v>2671</v>
      </c>
      <c r="G426" s="6"/>
      <c r="H426" s="49">
        <v>1600</v>
      </c>
      <c r="I426" s="200" t="s">
        <v>44</v>
      </c>
      <c r="J426" s="177" t="str">
        <f>IF(ISBLANK(INDEX('Policy Characteristics'!D:D,MATCH($C426,'Policy Characteristics'!$C:$C,0))),"",INDEX('Policy Characteristics'!D:D,MATCH($C426,'Policy Characteristics'!$C:$C,0)))</f>
        <v>Subsidy for Capacity Construction</v>
      </c>
      <c r="K426" s="176" t="str">
        <f>IF(ISBLANK(INDEX('Policy Characteristics'!E:E,MATCH($C426,'Policy Characteristics'!$C:$C,0))),"",INDEX('Policy Characteristics'!E:E,MATCH($C426,'Policy Characteristics'!$C:$C,0)))</f>
        <v>elec capacity construction subsidy</v>
      </c>
      <c r="L426" s="184">
        <f>IF(ISBLANK(INDEX('Policy Characteristics'!F:F,MATCH($C426,'Policy Characteristics'!$C:$C,0))),"",INDEX('Policy Characteristics'!F:F,MATCH($C426,'Policy Characteristics'!$C:$C,0)))</f>
        <v>0</v>
      </c>
      <c r="M426" s="184">
        <f>IF(ISBLANK(INDEX('Policy Characteristics'!G:G,MATCH($C426,'Policy Characteristics'!$C:$C,0))),"",INDEX('Policy Characteristics'!G:G,MATCH($C426,'Policy Characteristics'!$C:$C,0)))</f>
        <v>0.95</v>
      </c>
      <c r="N426" s="184">
        <f>IF(ISBLANK(INDEX('Policy Characteristics'!H:H,MATCH($C426,'Policy Characteristics'!$C:$C,0))),"",INDEX('Policy Characteristics'!H:H,MATCH($C426,'Policy Characteristics'!$C:$C,0)))</f>
        <v>0.01</v>
      </c>
      <c r="O426" s="176" t="str">
        <f>IF(ISBLANK(INDEX('Policy Characteristics'!I:I,MATCH($C426,'Policy Characteristics'!$C:$C,0))),"",INDEX('Policy Characteristics'!I:I,MATCH($C426,'Policy Characteristics'!$C:$C,0)))</f>
        <v>% of construction cost</v>
      </c>
      <c r="P426" s="1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176" t="str">
        <f>IF(ISBLANK(INDEX('Policy Characteristics'!K:K,MATCH($C426,'Policy Characteristics'!$C:$C,0))),"",INDEX('Policy Characteristics'!K:K,MATCH($C426,'Policy Characteristics'!$C:$C,0)))</f>
        <v>electricity-sector-main.html#subsidies</v>
      </c>
      <c r="R426" s="176" t="str">
        <f>IF(ISBLANK(INDEX('Policy Characteristics'!L:L,MATCH($C426,'Policy Characteristics'!$C:$C,0))),"",INDEX('Policy Characteristics'!L:L,MATCH($C426,'Policy Characteristics'!$C:$C,0)))</f>
        <v/>
      </c>
    </row>
    <row r="427" spans="1:18" s="2" customFormat="1" x14ac:dyDescent="0.25">
      <c r="A427" s="176" t="str">
        <f>IF(ISBLANK(INDEX('Policy Characteristics'!A:A,MATCH($C427,'Policy Characteristics'!$C:$C,0))),"",INDEX('Policy Characteristics'!A:A,MATCH($C427,'Policy Characteristics'!$C:$C,0)))</f>
        <v>Electricity Supply</v>
      </c>
      <c r="B427" s="185" t="str">
        <f>IF(ISBLANK(INDEX('Policy Characteristics'!B:B,MATCH($C427,'Policy Characteristics'!$C:$C,0))),"",INDEX('Policy Characteristics'!B:B,MATCH($C427,'Policy Characteristics'!$C:$C,0)))</f>
        <v>Subsidy for Capacity Construction</v>
      </c>
      <c r="C427" s="193" t="str">
        <f t="shared" si="25"/>
        <v>Perc Subsidy for Elec Capacity Construction</v>
      </c>
      <c r="D427" s="6" t="s">
        <v>444</v>
      </c>
      <c r="E427" s="47"/>
      <c r="F427" s="6" t="s">
        <v>443</v>
      </c>
      <c r="G427" s="6"/>
      <c r="H427" s="49">
        <v>694</v>
      </c>
      <c r="I427" s="200" t="s">
        <v>44</v>
      </c>
      <c r="J427" s="177" t="str">
        <f>IF(ISBLANK(INDEX('Policy Characteristics'!D:D,MATCH($C427,'Policy Characteristics'!$C:$C,0))),"",INDEX('Policy Characteristics'!D:D,MATCH($C427,'Policy Characteristics'!$C:$C,0)))</f>
        <v>Subsidy for Capacity Construction</v>
      </c>
      <c r="K427" s="176" t="str">
        <f>IF(ISBLANK(INDEX('Policy Characteristics'!E:E,MATCH($C427,'Policy Characteristics'!$C:$C,0))),"",INDEX('Policy Characteristics'!E:E,MATCH($C427,'Policy Characteristics'!$C:$C,0)))</f>
        <v>elec capacity construction subsidy</v>
      </c>
      <c r="L427" s="184">
        <f>IF(ISBLANK(INDEX('Policy Characteristics'!F:F,MATCH($C427,'Policy Characteristics'!$C:$C,0))),"",INDEX('Policy Characteristics'!F:F,MATCH($C427,'Policy Characteristics'!$C:$C,0)))</f>
        <v>0</v>
      </c>
      <c r="M427" s="184">
        <f>IF(ISBLANK(INDEX('Policy Characteristics'!G:G,MATCH($C427,'Policy Characteristics'!$C:$C,0))),"",INDEX('Policy Characteristics'!G:G,MATCH($C427,'Policy Characteristics'!$C:$C,0)))</f>
        <v>0.95</v>
      </c>
      <c r="N427" s="184">
        <f>IF(ISBLANK(INDEX('Policy Characteristics'!H:H,MATCH($C427,'Policy Characteristics'!$C:$C,0))),"",INDEX('Policy Characteristics'!H:H,MATCH($C427,'Policy Characteristics'!$C:$C,0)))</f>
        <v>0.01</v>
      </c>
      <c r="O427" s="176" t="str">
        <f>IF(ISBLANK(INDEX('Policy Characteristics'!I:I,MATCH($C427,'Policy Characteristics'!$C:$C,0))),"",INDEX('Policy Characteristics'!I:I,MATCH($C427,'Policy Characteristics'!$C:$C,0)))</f>
        <v>% of construction cost</v>
      </c>
      <c r="P427" s="1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176" t="str">
        <f>IF(ISBLANK(INDEX('Policy Characteristics'!K:K,MATCH($C427,'Policy Characteristics'!$C:$C,0))),"",INDEX('Policy Characteristics'!K:K,MATCH($C427,'Policy Characteristics'!$C:$C,0)))</f>
        <v>electricity-sector-main.html#subsidies</v>
      </c>
      <c r="R427" s="176" t="str">
        <f>IF(ISBLANK(INDEX('Policy Characteristics'!L:L,MATCH($C427,'Policy Characteristics'!$C:$C,0))),"",INDEX('Policy Characteristics'!L:L,MATCH($C427,'Policy Characteristics'!$C:$C,0)))</f>
        <v/>
      </c>
    </row>
    <row r="428" spans="1:18" s="2" customFormat="1" x14ac:dyDescent="0.25">
      <c r="A428" s="176" t="str">
        <f>IF(ISBLANK(INDEX('Policy Characteristics'!A:A,MATCH($C428,'Policy Characteristics'!$C:$C,0))),"",INDEX('Policy Characteristics'!A:A,MATCH($C428,'Policy Characteristics'!$C:$C,0)))</f>
        <v>Electricity Supply</v>
      </c>
      <c r="B428" s="185" t="str">
        <f>IF(ISBLANK(INDEX('Policy Characteristics'!B:B,MATCH($C428,'Policy Characteristics'!$C:$C,0))),"",INDEX('Policy Characteristics'!B:B,MATCH($C428,'Policy Characteristics'!$C:$C,0)))</f>
        <v>Subsidy for Capacity Construction</v>
      </c>
      <c r="C428" s="193" t="str">
        <f t="shared" si="25"/>
        <v>Perc Subsidy for Elec Capacity Construction</v>
      </c>
      <c r="D428" s="6" t="s">
        <v>453</v>
      </c>
      <c r="E428" s="47"/>
      <c r="F428" s="6" t="s">
        <v>454</v>
      </c>
      <c r="H428" s="49">
        <v>522</v>
      </c>
      <c r="I428" s="200" t="s">
        <v>43</v>
      </c>
      <c r="J428" s="177" t="str">
        <f>IF(ISBLANK(INDEX('Policy Characteristics'!D:D,MATCH($C428,'Policy Characteristics'!$C:$C,0))),"",INDEX('Policy Characteristics'!D:D,MATCH($C428,'Policy Characteristics'!$C:$C,0)))</f>
        <v>Subsidy for Capacity Construction</v>
      </c>
      <c r="K428" s="176" t="str">
        <f>IF(ISBLANK(INDEX('Policy Characteristics'!E:E,MATCH($C428,'Policy Characteristics'!$C:$C,0))),"",INDEX('Policy Characteristics'!E:E,MATCH($C428,'Policy Characteristics'!$C:$C,0)))</f>
        <v>elec capacity construction subsidy</v>
      </c>
      <c r="L428" s="184">
        <f>IF(ISBLANK(INDEX('Policy Characteristics'!F:F,MATCH($C428,'Policy Characteristics'!$C:$C,0))),"",INDEX('Policy Characteristics'!F:F,MATCH($C428,'Policy Characteristics'!$C:$C,0)))</f>
        <v>0</v>
      </c>
      <c r="M428" s="184">
        <f>IF(ISBLANK(INDEX('Policy Characteristics'!G:G,MATCH($C428,'Policy Characteristics'!$C:$C,0))),"",INDEX('Policy Characteristics'!G:G,MATCH($C428,'Policy Characteristics'!$C:$C,0)))</f>
        <v>0.95</v>
      </c>
      <c r="N428" s="184">
        <f>IF(ISBLANK(INDEX('Policy Characteristics'!H:H,MATCH($C428,'Policy Characteristics'!$C:$C,0))),"",INDEX('Policy Characteristics'!H:H,MATCH($C428,'Policy Characteristics'!$C:$C,0)))</f>
        <v>0.01</v>
      </c>
      <c r="O428" s="176" t="str">
        <f>IF(ISBLANK(INDEX('Policy Characteristics'!I:I,MATCH($C428,'Policy Characteristics'!$C:$C,0))),"",INDEX('Policy Characteristics'!I:I,MATCH($C428,'Policy Characteristics'!$C:$C,0)))</f>
        <v>% of construction cost</v>
      </c>
      <c r="P428" s="1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176" t="str">
        <f>IF(ISBLANK(INDEX('Policy Characteristics'!K:K,MATCH($C428,'Policy Characteristics'!$C:$C,0))),"",INDEX('Policy Characteristics'!K:K,MATCH($C428,'Policy Characteristics'!$C:$C,0)))</f>
        <v>electricity-sector-main.html#subsidies</v>
      </c>
      <c r="R428" s="176" t="str">
        <f>IF(ISBLANK(INDEX('Policy Characteristics'!L:L,MATCH($C428,'Policy Characteristics'!$C:$C,0))),"",INDEX('Policy Characteristics'!L:L,MATCH($C428,'Policy Characteristics'!$C:$C,0)))</f>
        <v/>
      </c>
    </row>
    <row r="429" spans="1:18" s="2" customFormat="1" x14ac:dyDescent="0.25">
      <c r="A429" s="176" t="str">
        <f>IF(ISBLANK(INDEX('Policy Characteristics'!A:A,MATCH($C429,'Policy Characteristics'!$C:$C,0))),"",INDEX('Policy Characteristics'!A:A,MATCH($C429,'Policy Characteristics'!$C:$C,0)))</f>
        <v>Electricity Supply</v>
      </c>
      <c r="B429" s="185" t="str">
        <f>IF(ISBLANK(INDEX('Policy Characteristics'!B:B,MATCH($C429,'Policy Characteristics'!$C:$C,0))),"",INDEX('Policy Characteristics'!B:B,MATCH($C429,'Policy Characteristics'!$C:$C,0)))</f>
        <v>Subsidy for Capacity Construction</v>
      </c>
      <c r="C429" s="193" t="str">
        <f t="shared" si="25"/>
        <v>Perc Subsidy for Elec Capacity Construction</v>
      </c>
      <c r="D429" s="6" t="s">
        <v>1650</v>
      </c>
      <c r="E429" s="47"/>
      <c r="F429" s="6" t="s">
        <v>1369</v>
      </c>
      <c r="G429" s="6"/>
      <c r="H429" s="49">
        <v>695</v>
      </c>
      <c r="I429" s="200" t="s">
        <v>44</v>
      </c>
      <c r="J429" s="177" t="str">
        <f>IF(ISBLANK(INDEX('Policy Characteristics'!D:D,MATCH($C429,'Policy Characteristics'!$C:$C,0))),"",INDEX('Policy Characteristics'!D:D,MATCH($C429,'Policy Characteristics'!$C:$C,0)))</f>
        <v>Subsidy for Capacity Construction</v>
      </c>
      <c r="K429" s="176" t="str">
        <f>IF(ISBLANK(INDEX('Policy Characteristics'!E:E,MATCH($C429,'Policy Characteristics'!$C:$C,0))),"",INDEX('Policy Characteristics'!E:E,MATCH($C429,'Policy Characteristics'!$C:$C,0)))</f>
        <v>elec capacity construction subsidy</v>
      </c>
      <c r="L429" s="184">
        <f>IF(ISBLANK(INDEX('Policy Characteristics'!F:F,MATCH($C429,'Policy Characteristics'!$C:$C,0))),"",INDEX('Policy Characteristics'!F:F,MATCH($C429,'Policy Characteristics'!$C:$C,0)))</f>
        <v>0</v>
      </c>
      <c r="M429" s="184">
        <f>IF(ISBLANK(INDEX('Policy Characteristics'!G:G,MATCH($C429,'Policy Characteristics'!$C:$C,0))),"",INDEX('Policy Characteristics'!G:G,MATCH($C429,'Policy Characteristics'!$C:$C,0)))</f>
        <v>0.95</v>
      </c>
      <c r="N429" s="184">
        <f>IF(ISBLANK(INDEX('Policy Characteristics'!H:H,MATCH($C429,'Policy Characteristics'!$C:$C,0))),"",INDEX('Policy Characteristics'!H:H,MATCH($C429,'Policy Characteristics'!$C:$C,0)))</f>
        <v>0.01</v>
      </c>
      <c r="O429" s="176" t="str">
        <f>IF(ISBLANK(INDEX('Policy Characteristics'!I:I,MATCH($C429,'Policy Characteristics'!$C:$C,0))),"",INDEX('Policy Characteristics'!I:I,MATCH($C429,'Policy Characteristics'!$C:$C,0)))</f>
        <v>% of construction cost</v>
      </c>
      <c r="P429" s="1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176" t="str">
        <f>IF(ISBLANK(INDEX('Policy Characteristics'!K:K,MATCH($C429,'Policy Characteristics'!$C:$C,0))),"",INDEX('Policy Characteristics'!K:K,MATCH($C429,'Policy Characteristics'!$C:$C,0)))</f>
        <v>electricity-sector-main.html#subsidies</v>
      </c>
      <c r="R429" s="176" t="str">
        <f>IF(ISBLANK(INDEX('Policy Characteristics'!L:L,MATCH($C429,'Policy Characteristics'!$C:$C,0))),"",INDEX('Policy Characteristics'!L:L,MATCH($C429,'Policy Characteristics'!$C:$C,0)))</f>
        <v/>
      </c>
    </row>
    <row r="430" spans="1:18" s="2" customFormat="1" x14ac:dyDescent="0.25">
      <c r="A430" s="176" t="str">
        <f>IF(ISBLANK(INDEX('Policy Characteristics'!A:A,MATCH($C430,'Policy Characteristics'!$C:$C,0))),"",INDEX('Policy Characteristics'!A:A,MATCH($C430,'Policy Characteristics'!$C:$C,0)))</f>
        <v>Electricity Supply</v>
      </c>
      <c r="B430" s="185" t="str">
        <f>IF(ISBLANK(INDEX('Policy Characteristics'!B:B,MATCH($C430,'Policy Characteristics'!$C:$C,0))),"",INDEX('Policy Characteristics'!B:B,MATCH($C430,'Policy Characteristics'!$C:$C,0)))</f>
        <v>Subsidy for Capacity Construction</v>
      </c>
      <c r="C430" s="193" t="str">
        <f t="shared" si="25"/>
        <v>Perc Subsidy for Elec Capacity Construction</v>
      </c>
      <c r="D430" s="6" t="s">
        <v>1651</v>
      </c>
      <c r="E430" s="47"/>
      <c r="F430" s="6" t="s">
        <v>1493</v>
      </c>
      <c r="G430" s="6"/>
      <c r="H430" s="49">
        <v>696</v>
      </c>
      <c r="I430" s="200" t="s">
        <v>44</v>
      </c>
      <c r="J430" s="177" t="str">
        <f>IF(ISBLANK(INDEX('Policy Characteristics'!D:D,MATCH($C430,'Policy Characteristics'!$C:$C,0))),"",INDEX('Policy Characteristics'!D:D,MATCH($C430,'Policy Characteristics'!$C:$C,0)))</f>
        <v>Subsidy for Capacity Construction</v>
      </c>
      <c r="K430" s="176" t="str">
        <f>IF(ISBLANK(INDEX('Policy Characteristics'!E:E,MATCH($C430,'Policy Characteristics'!$C:$C,0))),"",INDEX('Policy Characteristics'!E:E,MATCH($C430,'Policy Characteristics'!$C:$C,0)))</f>
        <v>elec capacity construction subsidy</v>
      </c>
      <c r="L430" s="184">
        <f>IF(ISBLANK(INDEX('Policy Characteristics'!F:F,MATCH($C430,'Policy Characteristics'!$C:$C,0))),"",INDEX('Policy Characteristics'!F:F,MATCH($C430,'Policy Characteristics'!$C:$C,0)))</f>
        <v>0</v>
      </c>
      <c r="M430" s="184">
        <f>IF(ISBLANK(INDEX('Policy Characteristics'!G:G,MATCH($C430,'Policy Characteristics'!$C:$C,0))),"",INDEX('Policy Characteristics'!G:G,MATCH($C430,'Policy Characteristics'!$C:$C,0)))</f>
        <v>0.95</v>
      </c>
      <c r="N430" s="184">
        <f>IF(ISBLANK(INDEX('Policy Characteristics'!H:H,MATCH($C430,'Policy Characteristics'!$C:$C,0))),"",INDEX('Policy Characteristics'!H:H,MATCH($C430,'Policy Characteristics'!$C:$C,0)))</f>
        <v>0.01</v>
      </c>
      <c r="O430" s="176" t="str">
        <f>IF(ISBLANK(INDEX('Policy Characteristics'!I:I,MATCH($C430,'Policy Characteristics'!$C:$C,0))),"",INDEX('Policy Characteristics'!I:I,MATCH($C430,'Policy Characteristics'!$C:$C,0)))</f>
        <v>% of construction cost</v>
      </c>
      <c r="P430" s="1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176" t="str">
        <f>IF(ISBLANK(INDEX('Policy Characteristics'!K:K,MATCH($C430,'Policy Characteristics'!$C:$C,0))),"",INDEX('Policy Characteristics'!K:K,MATCH($C430,'Policy Characteristics'!$C:$C,0)))</f>
        <v>electricity-sector-main.html#subsidies</v>
      </c>
      <c r="R430" s="176" t="str">
        <f>IF(ISBLANK(INDEX('Policy Characteristics'!L:L,MATCH($C430,'Policy Characteristics'!$C:$C,0))),"",INDEX('Policy Characteristics'!L:L,MATCH($C430,'Policy Characteristics'!$C:$C,0)))</f>
        <v/>
      </c>
    </row>
    <row r="431" spans="1:18" s="2" customFormat="1" x14ac:dyDescent="0.25">
      <c r="A431" s="176" t="str">
        <f>IF(ISBLANK(INDEX('Policy Characteristics'!A:A,MATCH($C431,'Policy Characteristics'!$C:$C,0))),"",INDEX('Policy Characteristics'!A:A,MATCH($C431,'Policy Characteristics'!$C:$C,0)))</f>
        <v>Electricity Supply</v>
      </c>
      <c r="B431" s="185" t="str">
        <f>IF(ISBLANK(INDEX('Policy Characteristics'!B:B,MATCH($C431,'Policy Characteristics'!$C:$C,0))),"",INDEX('Policy Characteristics'!B:B,MATCH($C431,'Policy Characteristics'!$C:$C,0)))</f>
        <v>Subsidy for Capacity Construction</v>
      </c>
      <c r="C431" s="193" t="str">
        <f t="shared" si="25"/>
        <v>Perc Subsidy for Elec Capacity Construction</v>
      </c>
      <c r="D431" s="6" t="s">
        <v>1652</v>
      </c>
      <c r="E431" s="47"/>
      <c r="F431" s="6" t="s">
        <v>1371</v>
      </c>
      <c r="G431" s="6"/>
      <c r="H431" s="49">
        <v>697</v>
      </c>
      <c r="I431" s="200" t="s">
        <v>44</v>
      </c>
      <c r="J431" s="177" t="str">
        <f>IF(ISBLANK(INDEX('Policy Characteristics'!D:D,MATCH($C431,'Policy Characteristics'!$C:$C,0))),"",INDEX('Policy Characteristics'!D:D,MATCH($C431,'Policy Characteristics'!$C:$C,0)))</f>
        <v>Subsidy for Capacity Construction</v>
      </c>
      <c r="K431" s="176" t="str">
        <f>IF(ISBLANK(INDEX('Policy Characteristics'!E:E,MATCH($C431,'Policy Characteristics'!$C:$C,0))),"",INDEX('Policy Characteristics'!E:E,MATCH($C431,'Policy Characteristics'!$C:$C,0)))</f>
        <v>elec capacity construction subsidy</v>
      </c>
      <c r="L431" s="184">
        <f>IF(ISBLANK(INDEX('Policy Characteristics'!F:F,MATCH($C431,'Policy Characteristics'!$C:$C,0))),"",INDEX('Policy Characteristics'!F:F,MATCH($C431,'Policy Characteristics'!$C:$C,0)))</f>
        <v>0</v>
      </c>
      <c r="M431" s="184">
        <f>IF(ISBLANK(INDEX('Policy Characteristics'!G:G,MATCH($C431,'Policy Characteristics'!$C:$C,0))),"",INDEX('Policy Characteristics'!G:G,MATCH($C431,'Policy Characteristics'!$C:$C,0)))</f>
        <v>0.95</v>
      </c>
      <c r="N431" s="184">
        <f>IF(ISBLANK(INDEX('Policy Characteristics'!H:H,MATCH($C431,'Policy Characteristics'!$C:$C,0))),"",INDEX('Policy Characteristics'!H:H,MATCH($C431,'Policy Characteristics'!$C:$C,0)))</f>
        <v>0.01</v>
      </c>
      <c r="O431" s="176" t="str">
        <f>IF(ISBLANK(INDEX('Policy Characteristics'!I:I,MATCH($C431,'Policy Characteristics'!$C:$C,0))),"",INDEX('Policy Characteristics'!I:I,MATCH($C431,'Policy Characteristics'!$C:$C,0)))</f>
        <v>% of construction cost</v>
      </c>
      <c r="P431" s="1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176" t="str">
        <f>IF(ISBLANK(INDEX('Policy Characteristics'!K:K,MATCH($C431,'Policy Characteristics'!$C:$C,0))),"",INDEX('Policy Characteristics'!K:K,MATCH($C431,'Policy Characteristics'!$C:$C,0)))</f>
        <v>electricity-sector-main.html#subsidies</v>
      </c>
      <c r="R431" s="176" t="str">
        <f>IF(ISBLANK(INDEX('Policy Characteristics'!L:L,MATCH($C431,'Policy Characteristics'!$C:$C,0))),"",INDEX('Policy Characteristics'!L:L,MATCH($C431,'Policy Characteristics'!$C:$C,0)))</f>
        <v/>
      </c>
    </row>
    <row r="432" spans="1:18" s="2" customFormat="1" x14ac:dyDescent="0.25">
      <c r="A432" s="176" t="str">
        <f>IF(ISBLANK(INDEX('Policy Characteristics'!A:A,MATCH($C432,'Policy Characteristics'!$C:$C,0))),"",INDEX('Policy Characteristics'!A:A,MATCH($C432,'Policy Characteristics'!$C:$C,0)))</f>
        <v>Electricity Supply</v>
      </c>
      <c r="B432" s="185" t="str">
        <f>IF(ISBLANK(INDEX('Policy Characteristics'!B:B,MATCH($C432,'Policy Characteristics'!$C:$C,0))),"",INDEX('Policy Characteristics'!B:B,MATCH($C432,'Policy Characteristics'!$C:$C,0)))</f>
        <v>Subsidy for Capacity Construction</v>
      </c>
      <c r="C432" s="193" t="str">
        <f t="shared" si="25"/>
        <v>Perc Subsidy for Elec Capacity Construction</v>
      </c>
      <c r="D432" s="6" t="s">
        <v>2359</v>
      </c>
      <c r="E432" s="47"/>
      <c r="F432" s="6" t="s">
        <v>2366</v>
      </c>
      <c r="G432" s="6"/>
      <c r="H432" s="49">
        <v>1790</v>
      </c>
      <c r="I432" s="200" t="s">
        <v>43</v>
      </c>
      <c r="J432" s="177" t="str">
        <f>IF(ISBLANK(INDEX('Policy Characteristics'!D:D,MATCH($C432,'Policy Characteristics'!$C:$C,0))),"",INDEX('Policy Characteristics'!D:D,MATCH($C432,'Policy Characteristics'!$C:$C,0)))</f>
        <v>Subsidy for Capacity Construction</v>
      </c>
      <c r="K432" s="176" t="str">
        <f>IF(ISBLANK(INDEX('Policy Characteristics'!E:E,MATCH($C432,'Policy Characteristics'!$C:$C,0))),"",INDEX('Policy Characteristics'!E:E,MATCH($C432,'Policy Characteristics'!$C:$C,0)))</f>
        <v>elec capacity construction subsidy</v>
      </c>
      <c r="L432" s="184">
        <f>IF(ISBLANK(INDEX('Policy Characteristics'!F:F,MATCH($C432,'Policy Characteristics'!$C:$C,0))),"",INDEX('Policy Characteristics'!F:F,MATCH($C432,'Policy Characteristics'!$C:$C,0)))</f>
        <v>0</v>
      </c>
      <c r="M432" s="184">
        <f>IF(ISBLANK(INDEX('Policy Characteristics'!G:G,MATCH($C432,'Policy Characteristics'!$C:$C,0))),"",INDEX('Policy Characteristics'!G:G,MATCH($C432,'Policy Characteristics'!$C:$C,0)))</f>
        <v>0.95</v>
      </c>
      <c r="N432" s="184">
        <f>IF(ISBLANK(INDEX('Policy Characteristics'!H:H,MATCH($C432,'Policy Characteristics'!$C:$C,0))),"",INDEX('Policy Characteristics'!H:H,MATCH($C432,'Policy Characteristics'!$C:$C,0)))</f>
        <v>0.01</v>
      </c>
      <c r="O432" s="176" t="str">
        <f>IF(ISBLANK(INDEX('Policy Characteristics'!I:I,MATCH($C432,'Policy Characteristics'!$C:$C,0))),"",INDEX('Policy Characteristics'!I:I,MATCH($C432,'Policy Characteristics'!$C:$C,0)))</f>
        <v>% of construction cost</v>
      </c>
      <c r="P432" s="1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176" t="str">
        <f>IF(ISBLANK(INDEX('Policy Characteristics'!K:K,MATCH($C432,'Policy Characteristics'!$C:$C,0))),"",INDEX('Policy Characteristics'!K:K,MATCH($C432,'Policy Characteristics'!$C:$C,0)))</f>
        <v>electricity-sector-main.html#subsidies</v>
      </c>
      <c r="R432" s="176" t="str">
        <f>IF(ISBLANK(INDEX('Policy Characteristics'!L:L,MATCH($C432,'Policy Characteristics'!$C:$C,0))),"",INDEX('Policy Characteristics'!L:L,MATCH($C432,'Policy Characteristics'!$C:$C,0)))</f>
        <v/>
      </c>
    </row>
    <row r="433" spans="1:19" s="2" customFormat="1" x14ac:dyDescent="0.25">
      <c r="A433" s="176" t="str">
        <f>IF(ISBLANK(INDEX('Policy Characteristics'!A:A,MATCH($C433,'Policy Characteristics'!$C:$C,0))),"",INDEX('Policy Characteristics'!A:A,MATCH($C433,'Policy Characteristics'!$C:$C,0)))</f>
        <v>Electricity Supply</v>
      </c>
      <c r="B433" s="185" t="str">
        <f>IF(ISBLANK(INDEX('Policy Characteristics'!B:B,MATCH($C433,'Policy Characteristics'!$C:$C,0))),"",INDEX('Policy Characteristics'!B:B,MATCH($C433,'Policy Characteristics'!$C:$C,0)))</f>
        <v>Subsidy for Capacity Construction</v>
      </c>
      <c r="C433" s="193" t="str">
        <f t="shared" si="25"/>
        <v>Perc Subsidy for Elec Capacity Construction</v>
      </c>
      <c r="D433" s="6" t="s">
        <v>2362</v>
      </c>
      <c r="E433" s="47"/>
      <c r="F433" s="6" t="s">
        <v>2367</v>
      </c>
      <c r="G433" s="6"/>
      <c r="H433" s="49">
        <v>1791</v>
      </c>
      <c r="I433" s="200" t="s">
        <v>43</v>
      </c>
      <c r="J433" s="177" t="str">
        <f>IF(ISBLANK(INDEX('Policy Characteristics'!D:D,MATCH($C433,'Policy Characteristics'!$C:$C,0))),"",INDEX('Policy Characteristics'!D:D,MATCH($C433,'Policy Characteristics'!$C:$C,0)))</f>
        <v>Subsidy for Capacity Construction</v>
      </c>
      <c r="K433" s="176" t="str">
        <f>IF(ISBLANK(INDEX('Policy Characteristics'!E:E,MATCH($C433,'Policy Characteristics'!$C:$C,0))),"",INDEX('Policy Characteristics'!E:E,MATCH($C433,'Policy Characteristics'!$C:$C,0)))</f>
        <v>elec capacity construction subsidy</v>
      </c>
      <c r="L433" s="184">
        <f>IF(ISBLANK(INDEX('Policy Characteristics'!F:F,MATCH($C433,'Policy Characteristics'!$C:$C,0))),"",INDEX('Policy Characteristics'!F:F,MATCH($C433,'Policy Characteristics'!$C:$C,0)))</f>
        <v>0</v>
      </c>
      <c r="M433" s="184">
        <f>IF(ISBLANK(INDEX('Policy Characteristics'!G:G,MATCH($C433,'Policy Characteristics'!$C:$C,0))),"",INDEX('Policy Characteristics'!G:G,MATCH($C433,'Policy Characteristics'!$C:$C,0)))</f>
        <v>0.95</v>
      </c>
      <c r="N433" s="184">
        <f>IF(ISBLANK(INDEX('Policy Characteristics'!H:H,MATCH($C433,'Policy Characteristics'!$C:$C,0))),"",INDEX('Policy Characteristics'!H:H,MATCH($C433,'Policy Characteristics'!$C:$C,0)))</f>
        <v>0.01</v>
      </c>
      <c r="O433" s="176" t="str">
        <f>IF(ISBLANK(INDEX('Policy Characteristics'!I:I,MATCH($C433,'Policy Characteristics'!$C:$C,0))),"",INDEX('Policy Characteristics'!I:I,MATCH($C433,'Policy Characteristics'!$C:$C,0)))</f>
        <v>% of construction cost</v>
      </c>
      <c r="P433" s="1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176" t="str">
        <f>IF(ISBLANK(INDEX('Policy Characteristics'!K:K,MATCH($C433,'Policy Characteristics'!$C:$C,0))),"",INDEX('Policy Characteristics'!K:K,MATCH($C433,'Policy Characteristics'!$C:$C,0)))</f>
        <v>electricity-sector-main.html#subsidies</v>
      </c>
      <c r="R433" s="176" t="str">
        <f>IF(ISBLANK(INDEX('Policy Characteristics'!L:L,MATCH($C433,'Policy Characteristics'!$C:$C,0))),"",INDEX('Policy Characteristics'!L:L,MATCH($C433,'Policy Characteristics'!$C:$C,0)))</f>
        <v/>
      </c>
    </row>
    <row r="434" spans="1:19" s="2" customFormat="1" x14ac:dyDescent="0.25">
      <c r="A434" s="176" t="str">
        <f>IF(ISBLANK(INDEX('Policy Characteristics'!A:A,MATCH($C434,'Policy Characteristics'!$C:$C,0))),"",INDEX('Policy Characteristics'!A:A,MATCH($C434,'Policy Characteristics'!$C:$C,0)))</f>
        <v>Electricity Supply</v>
      </c>
      <c r="B434" s="185" t="str">
        <f>IF(ISBLANK(INDEX('Policy Characteristics'!B:B,MATCH($C434,'Policy Characteristics'!$C:$C,0))),"",INDEX('Policy Characteristics'!B:B,MATCH($C434,'Policy Characteristics'!$C:$C,0)))</f>
        <v>Subsidy for Capacity Construction</v>
      </c>
      <c r="C434" s="193" t="str">
        <f t="shared" si="25"/>
        <v>Perc Subsidy for Elec Capacity Construction</v>
      </c>
      <c r="D434" s="6" t="s">
        <v>2363</v>
      </c>
      <c r="E434" s="47"/>
      <c r="F434" s="6" t="s">
        <v>2368</v>
      </c>
      <c r="G434" s="6"/>
      <c r="H434" s="49">
        <v>1792</v>
      </c>
      <c r="I434" s="200" t="s">
        <v>43</v>
      </c>
      <c r="J434" s="177" t="str">
        <f>IF(ISBLANK(INDEX('Policy Characteristics'!D:D,MATCH($C434,'Policy Characteristics'!$C:$C,0))),"",INDEX('Policy Characteristics'!D:D,MATCH($C434,'Policy Characteristics'!$C:$C,0)))</f>
        <v>Subsidy for Capacity Construction</v>
      </c>
      <c r="K434" s="176" t="str">
        <f>IF(ISBLANK(INDEX('Policy Characteristics'!E:E,MATCH($C434,'Policy Characteristics'!$C:$C,0))),"",INDEX('Policy Characteristics'!E:E,MATCH($C434,'Policy Characteristics'!$C:$C,0)))</f>
        <v>elec capacity construction subsidy</v>
      </c>
      <c r="L434" s="184">
        <f>IF(ISBLANK(INDEX('Policy Characteristics'!F:F,MATCH($C434,'Policy Characteristics'!$C:$C,0))),"",INDEX('Policy Characteristics'!F:F,MATCH($C434,'Policy Characteristics'!$C:$C,0)))</f>
        <v>0</v>
      </c>
      <c r="M434" s="184">
        <f>IF(ISBLANK(INDEX('Policy Characteristics'!G:G,MATCH($C434,'Policy Characteristics'!$C:$C,0))),"",INDEX('Policy Characteristics'!G:G,MATCH($C434,'Policy Characteristics'!$C:$C,0)))</f>
        <v>0.95</v>
      </c>
      <c r="N434" s="184">
        <f>IF(ISBLANK(INDEX('Policy Characteristics'!H:H,MATCH($C434,'Policy Characteristics'!$C:$C,0))),"",INDEX('Policy Characteristics'!H:H,MATCH($C434,'Policy Characteristics'!$C:$C,0)))</f>
        <v>0.01</v>
      </c>
      <c r="O434" s="176" t="str">
        <f>IF(ISBLANK(INDEX('Policy Characteristics'!I:I,MATCH($C434,'Policy Characteristics'!$C:$C,0))),"",INDEX('Policy Characteristics'!I:I,MATCH($C434,'Policy Characteristics'!$C:$C,0)))</f>
        <v>% of construction cost</v>
      </c>
      <c r="P434" s="1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176" t="str">
        <f>IF(ISBLANK(INDEX('Policy Characteristics'!K:K,MATCH($C434,'Policy Characteristics'!$C:$C,0))),"",INDEX('Policy Characteristics'!K:K,MATCH($C434,'Policy Characteristics'!$C:$C,0)))</f>
        <v>electricity-sector-main.html#subsidies</v>
      </c>
      <c r="R434" s="176" t="str">
        <f>IF(ISBLANK(INDEX('Policy Characteristics'!L:L,MATCH($C434,'Policy Characteristics'!$C:$C,0))),"",INDEX('Policy Characteristics'!L:L,MATCH($C434,'Policy Characteristics'!$C:$C,0)))</f>
        <v/>
      </c>
    </row>
    <row r="435" spans="1:19" s="2" customFormat="1" x14ac:dyDescent="0.25">
      <c r="A435" s="176" t="str">
        <f>IF(ISBLANK(INDEX('Policy Characteristics'!A:A,MATCH($C435,'Policy Characteristics'!$C:$C,0))),"",INDEX('Policy Characteristics'!A:A,MATCH($C435,'Policy Characteristics'!$C:$C,0)))</f>
        <v>Electricity Supply</v>
      </c>
      <c r="B435" s="185" t="str">
        <f>IF(ISBLANK(INDEX('Policy Characteristics'!B:B,MATCH($C435,'Policy Characteristics'!$C:$C,0))),"",INDEX('Policy Characteristics'!B:B,MATCH($C435,'Policy Characteristics'!$C:$C,0)))</f>
        <v>Subsidy for Capacity Construction</v>
      </c>
      <c r="C435" s="193" t="str">
        <f t="shared" si="25"/>
        <v>Perc Subsidy for Elec Capacity Construction</v>
      </c>
      <c r="D435" s="6" t="s">
        <v>2364</v>
      </c>
      <c r="E435" s="47"/>
      <c r="F435" s="6" t="s">
        <v>2369</v>
      </c>
      <c r="G435" s="6"/>
      <c r="H435" s="49">
        <v>1793</v>
      </c>
      <c r="I435" s="200" t="s">
        <v>43</v>
      </c>
      <c r="J435" s="177" t="str">
        <f>IF(ISBLANK(INDEX('Policy Characteristics'!D:D,MATCH($C435,'Policy Characteristics'!$C:$C,0))),"",INDEX('Policy Characteristics'!D:D,MATCH($C435,'Policy Characteristics'!$C:$C,0)))</f>
        <v>Subsidy for Capacity Construction</v>
      </c>
      <c r="K435" s="176" t="str">
        <f>IF(ISBLANK(INDEX('Policy Characteristics'!E:E,MATCH($C435,'Policy Characteristics'!$C:$C,0))),"",INDEX('Policy Characteristics'!E:E,MATCH($C435,'Policy Characteristics'!$C:$C,0)))</f>
        <v>elec capacity construction subsidy</v>
      </c>
      <c r="L435" s="184">
        <f>IF(ISBLANK(INDEX('Policy Characteristics'!F:F,MATCH($C435,'Policy Characteristics'!$C:$C,0))),"",INDEX('Policy Characteristics'!F:F,MATCH($C435,'Policy Characteristics'!$C:$C,0)))</f>
        <v>0</v>
      </c>
      <c r="M435" s="184">
        <f>IF(ISBLANK(INDEX('Policy Characteristics'!G:G,MATCH($C435,'Policy Characteristics'!$C:$C,0))),"",INDEX('Policy Characteristics'!G:G,MATCH($C435,'Policy Characteristics'!$C:$C,0)))</f>
        <v>0.95</v>
      </c>
      <c r="N435" s="184">
        <f>IF(ISBLANK(INDEX('Policy Characteristics'!H:H,MATCH($C435,'Policy Characteristics'!$C:$C,0))),"",INDEX('Policy Characteristics'!H:H,MATCH($C435,'Policy Characteristics'!$C:$C,0)))</f>
        <v>0.01</v>
      </c>
      <c r="O435" s="176" t="str">
        <f>IF(ISBLANK(INDEX('Policy Characteristics'!I:I,MATCH($C435,'Policy Characteristics'!$C:$C,0))),"",INDEX('Policy Characteristics'!I:I,MATCH($C435,'Policy Characteristics'!$C:$C,0)))</f>
        <v>% of construction cost</v>
      </c>
      <c r="P435" s="1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176" t="str">
        <f>IF(ISBLANK(INDEX('Policy Characteristics'!K:K,MATCH($C435,'Policy Characteristics'!$C:$C,0))),"",INDEX('Policy Characteristics'!K:K,MATCH($C435,'Policy Characteristics'!$C:$C,0)))</f>
        <v>electricity-sector-main.html#subsidies</v>
      </c>
      <c r="R435" s="176" t="str">
        <f>IF(ISBLANK(INDEX('Policy Characteristics'!L:L,MATCH($C435,'Policy Characteristics'!$C:$C,0))),"",INDEX('Policy Characteristics'!L:L,MATCH($C435,'Policy Characteristics'!$C:$C,0)))</f>
        <v/>
      </c>
    </row>
    <row r="436" spans="1:19" s="2" customFormat="1" x14ac:dyDescent="0.25">
      <c r="A436" s="176" t="str">
        <f>IF(ISBLANK(INDEX('Policy Characteristics'!A:A,MATCH($C436,'Policy Characteristics'!$C:$C,0))),"",INDEX('Policy Characteristics'!A:A,MATCH($C436,'Policy Characteristics'!$C:$C,0)))</f>
        <v>Electricity Supply</v>
      </c>
      <c r="B436" s="185" t="str">
        <f>IF(ISBLANK(INDEX('Policy Characteristics'!B:B,MATCH($C436,'Policy Characteristics'!$C:$C,0))),"",INDEX('Policy Characteristics'!B:B,MATCH($C436,'Policy Characteristics'!$C:$C,0)))</f>
        <v>Subsidy for Capacity Construction</v>
      </c>
      <c r="C436" s="193" t="str">
        <f t="shared" si="25"/>
        <v>Perc Subsidy for Elec Capacity Construction</v>
      </c>
      <c r="D436" s="6" t="s">
        <v>2365</v>
      </c>
      <c r="E436" s="47"/>
      <c r="F436" s="6" t="s">
        <v>2370</v>
      </c>
      <c r="G436" s="6"/>
      <c r="H436" s="49">
        <v>1794</v>
      </c>
      <c r="I436" s="200" t="s">
        <v>43</v>
      </c>
      <c r="J436" s="177" t="str">
        <f>IF(ISBLANK(INDEX('Policy Characteristics'!D:D,MATCH($C436,'Policy Characteristics'!$C:$C,0))),"",INDEX('Policy Characteristics'!D:D,MATCH($C436,'Policy Characteristics'!$C:$C,0)))</f>
        <v>Subsidy for Capacity Construction</v>
      </c>
      <c r="K436" s="176" t="str">
        <f>IF(ISBLANK(INDEX('Policy Characteristics'!E:E,MATCH($C436,'Policy Characteristics'!$C:$C,0))),"",INDEX('Policy Characteristics'!E:E,MATCH($C436,'Policy Characteristics'!$C:$C,0)))</f>
        <v>elec capacity construction subsidy</v>
      </c>
      <c r="L436" s="184">
        <f>IF(ISBLANK(INDEX('Policy Characteristics'!F:F,MATCH($C436,'Policy Characteristics'!$C:$C,0))),"",INDEX('Policy Characteristics'!F:F,MATCH($C436,'Policy Characteristics'!$C:$C,0)))</f>
        <v>0</v>
      </c>
      <c r="M436" s="184">
        <f>IF(ISBLANK(INDEX('Policy Characteristics'!G:G,MATCH($C436,'Policy Characteristics'!$C:$C,0))),"",INDEX('Policy Characteristics'!G:G,MATCH($C436,'Policy Characteristics'!$C:$C,0)))</f>
        <v>0.95</v>
      </c>
      <c r="N436" s="184">
        <f>IF(ISBLANK(INDEX('Policy Characteristics'!H:H,MATCH($C436,'Policy Characteristics'!$C:$C,0))),"",INDEX('Policy Characteristics'!H:H,MATCH($C436,'Policy Characteristics'!$C:$C,0)))</f>
        <v>0.01</v>
      </c>
      <c r="O436" s="176" t="str">
        <f>IF(ISBLANK(INDEX('Policy Characteristics'!I:I,MATCH($C436,'Policy Characteristics'!$C:$C,0))),"",INDEX('Policy Characteristics'!I:I,MATCH($C436,'Policy Characteristics'!$C:$C,0)))</f>
        <v>% of construction cost</v>
      </c>
      <c r="P436" s="1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176" t="str">
        <f>IF(ISBLANK(INDEX('Policy Characteristics'!K:K,MATCH($C436,'Policy Characteristics'!$C:$C,0))),"",INDEX('Policy Characteristics'!K:K,MATCH($C436,'Policy Characteristics'!$C:$C,0)))</f>
        <v>electricity-sector-main.html#subsidies</v>
      </c>
      <c r="R436" s="176" t="str">
        <f>IF(ISBLANK(INDEX('Policy Characteristics'!L:L,MATCH($C436,'Policy Characteristics'!$C:$C,0))),"",INDEX('Policy Characteristics'!L:L,MATCH($C436,'Policy Characteristics'!$C:$C,0)))</f>
        <v/>
      </c>
    </row>
    <row r="437" spans="1:19" s="2" customFormat="1" x14ac:dyDescent="0.25">
      <c r="A437" s="176" t="str">
        <f>IF(ISBLANK(INDEX('Policy Characteristics'!A:A,MATCH($C437,'Policy Characteristics'!$C:$C,0))),"",INDEX('Policy Characteristics'!A:A,MATCH($C437,'Policy Characteristics'!$C:$C,0)))</f>
        <v>Electricity Supply</v>
      </c>
      <c r="B437" s="185" t="str">
        <f>IF(ISBLANK(INDEX('Policy Characteristics'!B:B,MATCH($C437,'Policy Characteristics'!$C:$C,0))),"",INDEX('Policy Characteristics'!B:B,MATCH($C437,'Policy Characteristics'!$C:$C,0)))</f>
        <v>Subsidy for Capacity Construction</v>
      </c>
      <c r="C437" s="193" t="str">
        <f t="shared" si="25"/>
        <v>Perc Subsidy for Elec Capacity Construction</v>
      </c>
      <c r="D437" s="6" t="s">
        <v>2453</v>
      </c>
      <c r="E437" s="47"/>
      <c r="F437" s="6" t="s">
        <v>2451</v>
      </c>
      <c r="G437" s="6"/>
      <c r="H437" s="49">
        <v>1795</v>
      </c>
      <c r="I437" s="200" t="s">
        <v>43</v>
      </c>
      <c r="J437" s="177" t="str">
        <f>IF(ISBLANK(INDEX('Policy Characteristics'!D:D,MATCH($C437,'Policy Characteristics'!$C:$C,0))),"",INDEX('Policy Characteristics'!D:D,MATCH($C437,'Policy Characteristics'!$C:$C,0)))</f>
        <v>Subsidy for Capacity Construction</v>
      </c>
      <c r="K437" s="176" t="str">
        <f>IF(ISBLANK(INDEX('Policy Characteristics'!E:E,MATCH($C437,'Policy Characteristics'!$C:$C,0))),"",INDEX('Policy Characteristics'!E:E,MATCH($C437,'Policy Characteristics'!$C:$C,0)))</f>
        <v>elec capacity construction subsidy</v>
      </c>
      <c r="L437" s="184">
        <f>IF(ISBLANK(INDEX('Policy Characteristics'!F:F,MATCH($C437,'Policy Characteristics'!$C:$C,0))),"",INDEX('Policy Characteristics'!F:F,MATCH($C437,'Policy Characteristics'!$C:$C,0)))</f>
        <v>0</v>
      </c>
      <c r="M437" s="184">
        <f>IF(ISBLANK(INDEX('Policy Characteristics'!G:G,MATCH($C437,'Policy Characteristics'!$C:$C,0))),"",INDEX('Policy Characteristics'!G:G,MATCH($C437,'Policy Characteristics'!$C:$C,0)))</f>
        <v>0.95</v>
      </c>
      <c r="N437" s="184">
        <f>IF(ISBLANK(INDEX('Policy Characteristics'!H:H,MATCH($C437,'Policy Characteristics'!$C:$C,0))),"",INDEX('Policy Characteristics'!H:H,MATCH($C437,'Policy Characteristics'!$C:$C,0)))</f>
        <v>0.01</v>
      </c>
      <c r="O437" s="176" t="str">
        <f>IF(ISBLANK(INDEX('Policy Characteristics'!I:I,MATCH($C437,'Policy Characteristics'!$C:$C,0))),"",INDEX('Policy Characteristics'!I:I,MATCH($C437,'Policy Characteristics'!$C:$C,0)))</f>
        <v>% of construction cost</v>
      </c>
      <c r="P437" s="1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176" t="str">
        <f>IF(ISBLANK(INDEX('Policy Characteristics'!K:K,MATCH($C437,'Policy Characteristics'!$C:$C,0))),"",INDEX('Policy Characteristics'!K:K,MATCH($C437,'Policy Characteristics'!$C:$C,0)))</f>
        <v>electricity-sector-main.html#subsidies</v>
      </c>
      <c r="R437" s="176" t="str">
        <f>IF(ISBLANK(INDEX('Policy Characteristics'!L:L,MATCH($C437,'Policy Characteristics'!$C:$C,0))),"",INDEX('Policy Characteristics'!L:L,MATCH($C437,'Policy Characteristics'!$C:$C,0)))</f>
        <v/>
      </c>
    </row>
    <row r="438" spans="1:19" s="2" customFormat="1" x14ac:dyDescent="0.25">
      <c r="A438" s="176" t="str">
        <f>IF(ISBLANK(INDEX('Policy Characteristics'!A:A,MATCH($C438,'Policy Characteristics'!$C:$C,0))),"",INDEX('Policy Characteristics'!A:A,MATCH($C438,'Policy Characteristics'!$C:$C,0)))</f>
        <v>Electricity Supply</v>
      </c>
      <c r="B438" s="185" t="str">
        <f>IF(ISBLANK(INDEX('Policy Characteristics'!B:B,MATCH($C438,'Policy Characteristics'!$C:$C,0))),"",INDEX('Policy Characteristics'!B:B,MATCH($C438,'Policy Characteristics'!$C:$C,0)))</f>
        <v>Subsidy for Capacity Construction</v>
      </c>
      <c r="C438" s="193" t="str">
        <f t="shared" si="25"/>
        <v>Perc Subsidy for Elec Capacity Construction</v>
      </c>
      <c r="D438" s="6" t="s">
        <v>2454</v>
      </c>
      <c r="E438" s="47"/>
      <c r="F438" s="6" t="s">
        <v>2452</v>
      </c>
      <c r="G438" s="6"/>
      <c r="H438" s="49">
        <v>2243</v>
      </c>
      <c r="I438" s="200" t="s">
        <v>43</v>
      </c>
      <c r="J438" s="177" t="str">
        <f>IF(ISBLANK(INDEX('Policy Characteristics'!D:D,MATCH($C438,'Policy Characteristics'!$C:$C,0))),"",INDEX('Policy Characteristics'!D:D,MATCH($C438,'Policy Characteristics'!$C:$C,0)))</f>
        <v>Subsidy for Capacity Construction</v>
      </c>
      <c r="K438" s="176" t="str">
        <f>IF(ISBLANK(INDEX('Policy Characteristics'!E:E,MATCH($C438,'Policy Characteristics'!$C:$C,0))),"",INDEX('Policy Characteristics'!E:E,MATCH($C438,'Policy Characteristics'!$C:$C,0)))</f>
        <v>elec capacity construction subsidy</v>
      </c>
      <c r="L438" s="184">
        <f>IF(ISBLANK(INDEX('Policy Characteristics'!F:F,MATCH($C438,'Policy Characteristics'!$C:$C,0))),"",INDEX('Policy Characteristics'!F:F,MATCH($C438,'Policy Characteristics'!$C:$C,0)))</f>
        <v>0</v>
      </c>
      <c r="M438" s="184">
        <f>IF(ISBLANK(INDEX('Policy Characteristics'!G:G,MATCH($C438,'Policy Characteristics'!$C:$C,0))),"",INDEX('Policy Characteristics'!G:G,MATCH($C438,'Policy Characteristics'!$C:$C,0)))</f>
        <v>0.95</v>
      </c>
      <c r="N438" s="184">
        <f>IF(ISBLANK(INDEX('Policy Characteristics'!H:H,MATCH($C438,'Policy Characteristics'!$C:$C,0))),"",INDEX('Policy Characteristics'!H:H,MATCH($C438,'Policy Characteristics'!$C:$C,0)))</f>
        <v>0.01</v>
      </c>
      <c r="O438" s="176" t="str">
        <f>IF(ISBLANK(INDEX('Policy Characteristics'!I:I,MATCH($C438,'Policy Characteristics'!$C:$C,0))),"",INDEX('Policy Characteristics'!I:I,MATCH($C438,'Policy Characteristics'!$C:$C,0)))</f>
        <v>% of construction cost</v>
      </c>
      <c r="P438" s="1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176" t="str">
        <f>IF(ISBLANK(INDEX('Policy Characteristics'!K:K,MATCH($C438,'Policy Characteristics'!$C:$C,0))),"",INDEX('Policy Characteristics'!K:K,MATCH($C438,'Policy Characteristics'!$C:$C,0)))</f>
        <v>electricity-sector-main.html#subsidies</v>
      </c>
      <c r="R438" s="176"/>
    </row>
    <row r="439" spans="1:19" s="4" customFormat="1" x14ac:dyDescent="0.25">
      <c r="A439" s="176" t="str">
        <f>IF(ISBLANK(INDEX('Policy Characteristics'!A:A,MATCH($C439,'Policy Characteristics'!$C:$C,0))),"",INDEX('Policy Characteristics'!A:A,MATCH($C439,'Policy Characteristics'!$C:$C,0)))</f>
        <v>Electricity Supply</v>
      </c>
      <c r="B439" s="185" t="str">
        <f>IF(ISBLANK(INDEX('Policy Characteristics'!B:B,MATCH($C439,'Policy Characteristics'!$C:$C,0))),"",INDEX('Policy Characteristics'!B:B,MATCH($C439,'Policy Characteristics'!$C:$C,0)))</f>
        <v>Subsidy for Electricity Production</v>
      </c>
      <c r="C439" t="s">
        <v>131</v>
      </c>
      <c r="D439" s="47" t="s">
        <v>447</v>
      </c>
      <c r="E439" s="47"/>
      <c r="F439" s="47" t="s">
        <v>446</v>
      </c>
      <c r="G439" s="189"/>
      <c r="H439" s="44">
        <v>1564</v>
      </c>
      <c r="I439" s="200" t="s">
        <v>44</v>
      </c>
      <c r="J439" s="177" t="str">
        <f>IF(ISBLANK(INDEX('Policy Characteristics'!D:D,MATCH($C439,'Policy Characteristics'!$C:$C,0))),"",INDEX('Policy Characteristics'!D:D,MATCH($C439,'Policy Characteristics'!$C:$C,0)))</f>
        <v>Subsidy for Electricity Production</v>
      </c>
      <c r="K439" s="176" t="str">
        <f>IF(ISBLANK(INDEX('Policy Characteristics'!E:E,MATCH($C439,'Policy Characteristics'!$C:$C,0))),"",INDEX('Policy Characteristics'!E:E,MATCH($C439,'Policy Characteristics'!$C:$C,0)))</f>
        <v>elec generation subsidy</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60</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€/MWh</v>
      </c>
      <c r="P439" s="176"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176" t="str">
        <f>IF(ISBLANK(INDEX('Policy Characteristics'!K:K,MATCH($C439,'Policy Characteristics'!$C:$C,0))),"",INDEX('Policy Characteristics'!K:K,MATCH($C439,'Policy Characteristics'!$C:$C,0)))</f>
        <v>electricity-sector-main.html#subsidies</v>
      </c>
      <c r="R439" s="176" t="str">
        <f>IF(ISBLANK(INDEX('Policy Characteristics'!L:L,MATCH($C439,'Policy Characteristics'!$C:$C,0))),"",INDEX('Policy Characteristics'!L:L,MATCH($C439,'Policy Characteristics'!$C:$C,0)))</f>
        <v>subsidy-for-electricity-production.html</v>
      </c>
      <c r="S439" s="189"/>
    </row>
    <row r="440" spans="1:19" x14ac:dyDescent="0.25">
      <c r="A440" s="176" t="str">
        <f>IF(ISBLANK(INDEX('Policy Characteristics'!A:A,MATCH($C440,'Policy Characteristics'!$C:$C,0))),"",INDEX('Policy Characteristics'!A:A,MATCH($C440,'Policy Characteristics'!$C:$C,0)))</f>
        <v>Electricity Supply</v>
      </c>
      <c r="B440" s="185" t="str">
        <f>IF(ISBLANK(INDEX('Policy Characteristics'!B:B,MATCH($C440,'Policy Characteristics'!$C:$C,0))),"",INDEX('Policy Characteristics'!B:B,MATCH($C440,'Policy Characteristics'!$C:$C,0)))</f>
        <v>Subsidy for Electricity Production</v>
      </c>
      <c r="C440" s="176" t="str">
        <f t="shared" ref="C440:C462" si="26">$C$439</f>
        <v>Subsidy for Elec Production by Fuel</v>
      </c>
      <c r="D440" s="6" t="s">
        <v>2360</v>
      </c>
      <c r="E440" s="47"/>
      <c r="F440" s="6" t="s">
        <v>2669</v>
      </c>
      <c r="G440" s="189"/>
      <c r="H440" s="44">
        <v>1566</v>
      </c>
      <c r="I440" s="200" t="s">
        <v>44</v>
      </c>
      <c r="J440" s="177" t="str">
        <f>IF(ISBLANK(INDEX('Policy Characteristics'!D:D,MATCH($C440,'Policy Characteristics'!$C:$C,0))),"",INDEX('Policy Characteristics'!D:D,MATCH($C440,'Policy Characteristics'!$C:$C,0)))</f>
        <v>Subsidy for Electricity Production</v>
      </c>
      <c r="K440" s="176" t="str">
        <f>IF(ISBLANK(INDEX('Policy Characteristics'!E:E,MATCH($C440,'Policy Characteristics'!$C:$C,0))),"",INDEX('Policy Characteristics'!E:E,MATCH($C440,'Policy Characteristics'!$C:$C,0)))</f>
        <v>elec generation subsidy</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60</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€/MWh</v>
      </c>
      <c r="P440" s="1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176" t="str">
        <f>IF(ISBLANK(INDEX('Policy Characteristics'!K:K,MATCH($C440,'Policy Characteristics'!$C:$C,0))),"",INDEX('Policy Characteristics'!K:K,MATCH($C440,'Policy Characteristics'!$C:$C,0)))</f>
        <v>electricity-sector-main.html#subsidies</v>
      </c>
      <c r="R440" s="176" t="str">
        <f>IF(ISBLANK(INDEX('Policy Characteristics'!L:L,MATCH($C440,'Policy Characteristics'!$C:$C,0))),"",INDEX('Policy Characteristics'!L:L,MATCH($C440,'Policy Characteristics'!$C:$C,0)))</f>
        <v>subsidy-for-electricity-production.html</v>
      </c>
      <c r="S440" s="189"/>
    </row>
    <row r="441" spans="1:19" x14ac:dyDescent="0.25">
      <c r="A441" s="176" t="str">
        <f>IF(ISBLANK(INDEX('Policy Characteristics'!A:A,MATCH($C441,'Policy Characteristics'!$C:$C,0))),"",INDEX('Policy Characteristics'!A:A,MATCH($C441,'Policy Characteristics'!$C:$C,0)))</f>
        <v>Electricity Supply</v>
      </c>
      <c r="B441" s="185" t="str">
        <f>IF(ISBLANK(INDEX('Policy Characteristics'!B:B,MATCH($C441,'Policy Characteristics'!$C:$C,0))),"",INDEX('Policy Characteristics'!B:B,MATCH($C441,'Policy Characteristics'!$C:$C,0)))</f>
        <v>Subsidy for Electricity Production</v>
      </c>
      <c r="C441" s="176" t="str">
        <f t="shared" si="26"/>
        <v>Subsidy for Elec Production by Fuel</v>
      </c>
      <c r="D441" s="6" t="s">
        <v>2361</v>
      </c>
      <c r="E441" s="47"/>
      <c r="F441" s="6" t="s">
        <v>2295</v>
      </c>
      <c r="G441" s="189"/>
      <c r="H441" s="44">
        <v>1796</v>
      </c>
      <c r="I441" s="200" t="s">
        <v>44</v>
      </c>
      <c r="J441" s="177" t="str">
        <f>IF(ISBLANK(INDEX('Policy Characteristics'!D:D,MATCH($C441,'Policy Characteristics'!$C:$C,0))),"",INDEX('Policy Characteristics'!D:D,MATCH($C441,'Policy Characteristics'!$C:$C,0)))</f>
        <v>Subsidy for Electricity Production</v>
      </c>
      <c r="K441" s="176" t="str">
        <f>IF(ISBLANK(INDEX('Policy Characteristics'!E:E,MATCH($C441,'Policy Characteristics'!$C:$C,0))),"",INDEX('Policy Characteristics'!E:E,MATCH($C441,'Policy Characteristics'!$C:$C,0)))</f>
        <v>elec generation subsidy</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60</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€/MWh</v>
      </c>
      <c r="P441" s="1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176" t="str">
        <f>IF(ISBLANK(INDEX('Policy Characteristics'!K:K,MATCH($C441,'Policy Characteristics'!$C:$C,0))),"",INDEX('Policy Characteristics'!K:K,MATCH($C441,'Policy Characteristics'!$C:$C,0)))</f>
        <v>electricity-sector-main.html#subsidies</v>
      </c>
      <c r="R441" s="176" t="str">
        <f>IF(ISBLANK(INDEX('Policy Characteristics'!L:L,MATCH($C441,'Policy Characteristics'!$C:$C,0))),"",INDEX('Policy Characteristics'!L:L,MATCH($C441,'Policy Characteristics'!$C:$C,0)))</f>
        <v>subsidy-for-electricity-production.html</v>
      </c>
      <c r="S441" s="189"/>
    </row>
    <row r="442" spans="1:19" x14ac:dyDescent="0.25">
      <c r="A442" s="176" t="str">
        <f>IF(ISBLANK(INDEX('Policy Characteristics'!A:A,MATCH($C442,'Policy Characteristics'!$C:$C,0))),"",INDEX('Policy Characteristics'!A:A,MATCH($C442,'Policy Characteristics'!$C:$C,0)))</f>
        <v>Electricity Supply</v>
      </c>
      <c r="B442" s="185" t="str">
        <f>IF(ISBLANK(INDEX('Policy Characteristics'!B:B,MATCH($C442,'Policy Characteristics'!$C:$C,0))),"",INDEX('Policy Characteristics'!B:B,MATCH($C442,'Policy Characteristics'!$C:$C,0)))</f>
        <v>Subsidy for Electricity Production</v>
      </c>
      <c r="C442" s="176" t="str">
        <f t="shared" si="26"/>
        <v>Subsidy for Elec Production by Fuel</v>
      </c>
      <c r="D442" s="6" t="s">
        <v>76</v>
      </c>
      <c r="E442" s="47"/>
      <c r="F442" s="6" t="s">
        <v>2371</v>
      </c>
      <c r="G442" s="189"/>
      <c r="H442" s="44">
        <v>1568</v>
      </c>
      <c r="I442" s="199" t="s">
        <v>43</v>
      </c>
      <c r="J442" s="177" t="str">
        <f>IF(ISBLANK(INDEX('Policy Characteristics'!D:D,MATCH($C442,'Policy Characteristics'!$C:$C,0))),"",INDEX('Policy Characteristics'!D:D,MATCH($C442,'Policy Characteristics'!$C:$C,0)))</f>
        <v>Subsidy for Electricity Production</v>
      </c>
      <c r="K442" s="176" t="str">
        <f>IF(ISBLANK(INDEX('Policy Characteristics'!E:E,MATCH($C442,'Policy Characteristics'!$C:$C,0))),"",INDEX('Policy Characteristics'!E:E,MATCH($C442,'Policy Characteristics'!$C:$C,0)))</f>
        <v>elec generation subsidy</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60</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€/MWh</v>
      </c>
      <c r="P442" s="1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176" t="str">
        <f>IF(ISBLANK(INDEX('Policy Characteristics'!K:K,MATCH($C442,'Policy Characteristics'!$C:$C,0))),"",INDEX('Policy Characteristics'!K:K,MATCH($C442,'Policy Characteristics'!$C:$C,0)))</f>
        <v>electricity-sector-main.html#subsidies</v>
      </c>
      <c r="R442" s="176" t="str">
        <f>IF(ISBLANK(INDEX('Policy Characteristics'!L:L,MATCH($C442,'Policy Characteristics'!$C:$C,0))),"",INDEX('Policy Characteristics'!L:L,MATCH($C442,'Policy Characteristics'!$C:$C,0)))</f>
        <v>subsidy-for-electricity-production.html</v>
      </c>
      <c r="S442" s="189"/>
    </row>
    <row r="443" spans="1:19" x14ac:dyDescent="0.25">
      <c r="A443" s="176" t="str">
        <f>IF(ISBLANK(INDEX('Policy Characteristics'!A:A,MATCH($C443,'Policy Characteristics'!$C:$C,0))),"",INDEX('Policy Characteristics'!A:A,MATCH($C443,'Policy Characteristics'!$C:$C,0)))</f>
        <v>Electricity Supply</v>
      </c>
      <c r="B443" s="185" t="str">
        <f>IF(ISBLANK(INDEX('Policy Characteristics'!B:B,MATCH($C443,'Policy Characteristics'!$C:$C,0))),"",INDEX('Policy Characteristics'!B:B,MATCH($C443,'Policy Characteristics'!$C:$C,0)))</f>
        <v>Subsidy for Electricity Production</v>
      </c>
      <c r="C443" s="176" t="str">
        <f t="shared" si="26"/>
        <v>Subsidy for Elec Production by Fuel</v>
      </c>
      <c r="D443" s="6" t="s">
        <v>77</v>
      </c>
      <c r="E443" s="47"/>
      <c r="F443" s="6" t="s">
        <v>89</v>
      </c>
      <c r="G443" s="189"/>
      <c r="H443" s="44">
        <v>1570</v>
      </c>
      <c r="I443" s="199" t="s">
        <v>43</v>
      </c>
      <c r="J443" s="177" t="str">
        <f>IF(ISBLANK(INDEX('Policy Characteristics'!D:D,MATCH($C443,'Policy Characteristics'!$C:$C,0))),"",INDEX('Policy Characteristics'!D:D,MATCH($C443,'Policy Characteristics'!$C:$C,0)))</f>
        <v>Subsidy for Electricity Production</v>
      </c>
      <c r="K443" s="176" t="str">
        <f>IF(ISBLANK(INDEX('Policy Characteristics'!E:E,MATCH($C443,'Policy Characteristics'!$C:$C,0))),"",INDEX('Policy Characteristics'!E:E,MATCH($C443,'Policy Characteristics'!$C:$C,0)))</f>
        <v>elec generation subsidy</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60</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€/MWh</v>
      </c>
      <c r="P443" s="1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176" t="str">
        <f>IF(ISBLANK(INDEX('Policy Characteristics'!K:K,MATCH($C443,'Policy Characteristics'!$C:$C,0))),"",INDEX('Policy Characteristics'!K:K,MATCH($C443,'Policy Characteristics'!$C:$C,0)))</f>
        <v>electricity-sector-main.html#subsidies</v>
      </c>
      <c r="R443" s="176" t="str">
        <f>IF(ISBLANK(INDEX('Policy Characteristics'!L:L,MATCH($C443,'Policy Characteristics'!$C:$C,0))),"",INDEX('Policy Characteristics'!L:L,MATCH($C443,'Policy Characteristics'!$C:$C,0)))</f>
        <v>subsidy-for-electricity-production.html</v>
      </c>
      <c r="S443" s="189"/>
    </row>
    <row r="444" spans="1:19" x14ac:dyDescent="0.25">
      <c r="A444" s="176" t="str">
        <f>IF(ISBLANK(INDEX('Policy Characteristics'!A:A,MATCH($C444,'Policy Characteristics'!$C:$C,0))),"",INDEX('Policy Characteristics'!A:A,MATCH($C444,'Policy Characteristics'!$C:$C,0)))</f>
        <v>Electricity Supply</v>
      </c>
      <c r="B444" s="185" t="str">
        <f>IF(ISBLANK(INDEX('Policy Characteristics'!B:B,MATCH($C444,'Policy Characteristics'!$C:$C,0))),"",INDEX('Policy Characteristics'!B:B,MATCH($C444,'Policy Characteristics'!$C:$C,0)))</f>
        <v>Subsidy for Electricity Production</v>
      </c>
      <c r="C444" s="176" t="str">
        <f t="shared" si="26"/>
        <v>Subsidy for Elec Production by Fuel</v>
      </c>
      <c r="D444" s="6" t="s">
        <v>448</v>
      </c>
      <c r="E444" s="47"/>
      <c r="F444" s="6" t="s">
        <v>451</v>
      </c>
      <c r="G444" s="189"/>
      <c r="H444" s="44">
        <v>1572</v>
      </c>
      <c r="I444" s="199" t="s">
        <v>43</v>
      </c>
      <c r="J444" s="177" t="str">
        <f>IF(ISBLANK(INDEX('Policy Characteristics'!D:D,MATCH($C444,'Policy Characteristics'!$C:$C,0))),"",INDEX('Policy Characteristics'!D:D,MATCH($C444,'Policy Characteristics'!$C:$C,0)))</f>
        <v>Subsidy for Electricity Production</v>
      </c>
      <c r="K444" s="176" t="str">
        <f>IF(ISBLANK(INDEX('Policy Characteristics'!E:E,MATCH($C444,'Policy Characteristics'!$C:$C,0))),"",INDEX('Policy Characteristics'!E:E,MATCH($C444,'Policy Characteristics'!$C:$C,0)))</f>
        <v>elec generation subsidy</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60</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€/MWh</v>
      </c>
      <c r="P444" s="1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176" t="str">
        <f>IF(ISBLANK(INDEX('Policy Characteristics'!K:K,MATCH($C444,'Policy Characteristics'!$C:$C,0))),"",INDEX('Policy Characteristics'!K:K,MATCH($C444,'Policy Characteristics'!$C:$C,0)))</f>
        <v>electricity-sector-main.html#subsidies</v>
      </c>
      <c r="R444" s="176" t="str">
        <f>IF(ISBLANK(INDEX('Policy Characteristics'!L:L,MATCH($C444,'Policy Characteristics'!$C:$C,0))),"",INDEX('Policy Characteristics'!L:L,MATCH($C444,'Policy Characteristics'!$C:$C,0)))</f>
        <v>subsidy-for-electricity-production.html</v>
      </c>
      <c r="S444" s="189"/>
    </row>
    <row r="445" spans="1:19" x14ac:dyDescent="0.25">
      <c r="A445" s="176" t="str">
        <f>IF(ISBLANK(INDEX('Policy Characteristics'!A:A,MATCH($C445,'Policy Characteristics'!$C:$C,0))),"",INDEX('Policy Characteristics'!A:A,MATCH($C445,'Policy Characteristics'!$C:$C,0)))</f>
        <v>Electricity Supply</v>
      </c>
      <c r="B445" s="185" t="str">
        <f>IF(ISBLANK(INDEX('Policy Characteristics'!B:B,MATCH($C445,'Policy Characteristics'!$C:$C,0))),"",INDEX('Policy Characteristics'!B:B,MATCH($C445,'Policy Characteristics'!$C:$C,0)))</f>
        <v>Subsidy for Electricity Production</v>
      </c>
      <c r="C445" s="176" t="str">
        <f t="shared" si="26"/>
        <v>Subsidy for Elec Production by Fuel</v>
      </c>
      <c r="D445" s="6" t="s">
        <v>78</v>
      </c>
      <c r="E445" s="47"/>
      <c r="F445" s="6" t="s">
        <v>90</v>
      </c>
      <c r="G445" s="189"/>
      <c r="H445" s="44">
        <v>1574</v>
      </c>
      <c r="I445" s="199" t="s">
        <v>43</v>
      </c>
      <c r="J445" s="177" t="str">
        <f>IF(ISBLANK(INDEX('Policy Characteristics'!D:D,MATCH($C445,'Policy Characteristics'!$C:$C,0))),"",INDEX('Policy Characteristics'!D:D,MATCH($C445,'Policy Characteristics'!$C:$C,0)))</f>
        <v>Subsidy for Electricity Production</v>
      </c>
      <c r="K445" s="176" t="str">
        <f>IF(ISBLANK(INDEX('Policy Characteristics'!E:E,MATCH($C445,'Policy Characteristics'!$C:$C,0))),"",INDEX('Policy Characteristics'!E:E,MATCH($C445,'Policy Characteristics'!$C:$C,0)))</f>
        <v>elec generation subsidy</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60</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€/MWh</v>
      </c>
      <c r="P445" s="1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176" t="str">
        <f>IF(ISBLANK(INDEX('Policy Characteristics'!K:K,MATCH($C445,'Policy Characteristics'!$C:$C,0))),"",INDEX('Policy Characteristics'!K:K,MATCH($C445,'Policy Characteristics'!$C:$C,0)))</f>
        <v>electricity-sector-main.html#subsidies</v>
      </c>
      <c r="R445" s="176" t="str">
        <f>IF(ISBLANK(INDEX('Policy Characteristics'!L:L,MATCH($C445,'Policy Characteristics'!$C:$C,0))),"",INDEX('Policy Characteristics'!L:L,MATCH($C445,'Policy Characteristics'!$C:$C,0)))</f>
        <v>subsidy-for-electricity-production.html</v>
      </c>
      <c r="S445" s="189"/>
    </row>
    <row r="446" spans="1:19" x14ac:dyDescent="0.25">
      <c r="A446" s="176" t="str">
        <f>IF(ISBLANK(INDEX('Policy Characteristics'!A:A,MATCH($C446,'Policy Characteristics'!$C:$C,0))),"",INDEX('Policy Characteristics'!A:A,MATCH($C446,'Policy Characteristics'!$C:$C,0)))</f>
        <v>Electricity Supply</v>
      </c>
      <c r="B446" s="185" t="str">
        <f>IF(ISBLANK(INDEX('Policy Characteristics'!B:B,MATCH($C446,'Policy Characteristics'!$C:$C,0))),"",INDEX('Policy Characteristics'!B:B,MATCH($C446,'Policy Characteristics'!$C:$C,0)))</f>
        <v>Subsidy for Electricity Production</v>
      </c>
      <c r="C446" s="176" t="str">
        <f t="shared" si="26"/>
        <v>Subsidy for Elec Production by Fuel</v>
      </c>
      <c r="D446" s="6" t="s">
        <v>79</v>
      </c>
      <c r="E446" s="47"/>
      <c r="F446" s="6" t="s">
        <v>91</v>
      </c>
      <c r="G446" s="189"/>
      <c r="H446" s="44">
        <v>1576</v>
      </c>
      <c r="I446" s="199" t="s">
        <v>43</v>
      </c>
      <c r="J446" s="177" t="str">
        <f>IF(ISBLANK(INDEX('Policy Characteristics'!D:D,MATCH($C446,'Policy Characteristics'!$C:$C,0))),"",INDEX('Policy Characteristics'!D:D,MATCH($C446,'Policy Characteristics'!$C:$C,0)))</f>
        <v>Subsidy for Electricity Production</v>
      </c>
      <c r="K446" s="176" t="str">
        <f>IF(ISBLANK(INDEX('Policy Characteristics'!E:E,MATCH($C446,'Policy Characteristics'!$C:$C,0))),"",INDEX('Policy Characteristics'!E:E,MATCH($C446,'Policy Characteristics'!$C:$C,0)))</f>
        <v>elec generation subsidy</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60</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€/MWh</v>
      </c>
      <c r="P446" s="1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176" t="str">
        <f>IF(ISBLANK(INDEX('Policy Characteristics'!K:K,MATCH($C446,'Policy Characteristics'!$C:$C,0))),"",INDEX('Policy Characteristics'!K:K,MATCH($C446,'Policy Characteristics'!$C:$C,0)))</f>
        <v>electricity-sector-main.html#subsidies</v>
      </c>
      <c r="R446" s="176" t="str">
        <f>IF(ISBLANK(INDEX('Policy Characteristics'!L:L,MATCH($C446,'Policy Characteristics'!$C:$C,0))),"",INDEX('Policy Characteristics'!L:L,MATCH($C446,'Policy Characteristics'!$C:$C,0)))</f>
        <v>subsidy-for-electricity-production.html</v>
      </c>
      <c r="S446" s="189"/>
    </row>
    <row r="447" spans="1:19" x14ac:dyDescent="0.25">
      <c r="A447" s="176" t="str">
        <f>IF(ISBLANK(INDEX('Policy Characteristics'!A:A,MATCH($C447,'Policy Characteristics'!$C:$C,0))),"",INDEX('Policy Characteristics'!A:A,MATCH($C447,'Policy Characteristics'!$C:$C,0)))</f>
        <v>Electricity Supply</v>
      </c>
      <c r="B447" s="185" t="str">
        <f>IF(ISBLANK(INDEX('Policy Characteristics'!B:B,MATCH($C447,'Policy Characteristics'!$C:$C,0))),"",INDEX('Policy Characteristics'!B:B,MATCH($C447,'Policy Characteristics'!$C:$C,0)))</f>
        <v>Subsidy for Electricity Production</v>
      </c>
      <c r="C447" s="176" t="str">
        <f t="shared" si="26"/>
        <v>Subsidy for Elec Production by Fuel</v>
      </c>
      <c r="D447" s="6" t="s">
        <v>80</v>
      </c>
      <c r="E447" s="47"/>
      <c r="F447" s="6" t="s">
        <v>92</v>
      </c>
      <c r="G447" s="189"/>
      <c r="H447" s="44">
        <v>1578</v>
      </c>
      <c r="I447" s="199" t="s">
        <v>43</v>
      </c>
      <c r="J447" s="177" t="str">
        <f>IF(ISBLANK(INDEX('Policy Characteristics'!D:D,MATCH($C447,'Policy Characteristics'!$C:$C,0))),"",INDEX('Policy Characteristics'!D:D,MATCH($C447,'Policy Characteristics'!$C:$C,0)))</f>
        <v>Subsidy for Electricity Production</v>
      </c>
      <c r="K447" s="176" t="str">
        <f>IF(ISBLANK(INDEX('Policy Characteristics'!E:E,MATCH($C447,'Policy Characteristics'!$C:$C,0))),"",INDEX('Policy Characteristics'!E:E,MATCH($C447,'Policy Characteristics'!$C:$C,0)))</f>
        <v>elec generation subsidy</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60</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€/MWh</v>
      </c>
      <c r="P447" s="1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176" t="str">
        <f>IF(ISBLANK(INDEX('Policy Characteristics'!K:K,MATCH($C447,'Policy Characteristics'!$C:$C,0))),"",INDEX('Policy Characteristics'!K:K,MATCH($C447,'Policy Characteristics'!$C:$C,0)))</f>
        <v>electricity-sector-main.html#subsidies</v>
      </c>
      <c r="R447" s="176" t="str">
        <f>IF(ISBLANK(INDEX('Policy Characteristics'!L:L,MATCH($C447,'Policy Characteristics'!$C:$C,0))),"",INDEX('Policy Characteristics'!L:L,MATCH($C447,'Policy Characteristics'!$C:$C,0)))</f>
        <v>subsidy-for-electricity-production.html</v>
      </c>
      <c r="S447" s="189"/>
    </row>
    <row r="448" spans="1:19" x14ac:dyDescent="0.25">
      <c r="A448" s="176" t="str">
        <f>IF(ISBLANK(INDEX('Policy Characteristics'!A:A,MATCH($C448,'Policy Characteristics'!$C:$C,0))),"",INDEX('Policy Characteristics'!A:A,MATCH($C448,'Policy Characteristics'!$C:$C,0)))</f>
        <v>Electricity Supply</v>
      </c>
      <c r="B448" s="185" t="str">
        <f>IF(ISBLANK(INDEX('Policy Characteristics'!B:B,MATCH($C448,'Policy Characteristics'!$C:$C,0))),"",INDEX('Policy Characteristics'!B:B,MATCH($C448,'Policy Characteristics'!$C:$C,0)))</f>
        <v>Subsidy for Electricity Production</v>
      </c>
      <c r="C448" s="176" t="str">
        <f t="shared" si="26"/>
        <v>Subsidy for Elec Production by Fuel</v>
      </c>
      <c r="D448" s="6" t="s">
        <v>1325</v>
      </c>
      <c r="E448" s="47"/>
      <c r="F448" s="6" t="s">
        <v>436</v>
      </c>
      <c r="G448" s="189"/>
      <c r="H448" s="44">
        <v>1591</v>
      </c>
      <c r="I448" s="199" t="s">
        <v>43</v>
      </c>
      <c r="J448" s="177" t="str">
        <f>IF(ISBLANK(INDEX('Policy Characteristics'!D:D,MATCH($C448,'Policy Characteristics'!$C:$C,0))),"",INDEX('Policy Characteristics'!D:D,MATCH($C448,'Policy Characteristics'!$C:$C,0)))</f>
        <v>Subsidy for Electricity Production</v>
      </c>
      <c r="K448" s="176" t="str">
        <f>IF(ISBLANK(INDEX('Policy Characteristics'!E:E,MATCH($C448,'Policy Characteristics'!$C:$C,0))),"",INDEX('Policy Characteristics'!E:E,MATCH($C448,'Policy Characteristics'!$C:$C,0)))</f>
        <v>elec generation subsidy</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60</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€/MWh</v>
      </c>
      <c r="P448" s="1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176" t="str">
        <f>IF(ISBLANK(INDEX('Policy Characteristics'!K:K,MATCH($C448,'Policy Characteristics'!$C:$C,0))),"",INDEX('Policy Characteristics'!K:K,MATCH($C448,'Policy Characteristics'!$C:$C,0)))</f>
        <v>electricity-sector-main.html#subsidies</v>
      </c>
      <c r="R448" s="176" t="str">
        <f>IF(ISBLANK(INDEX('Policy Characteristics'!L:L,MATCH($C448,'Policy Characteristics'!$C:$C,0))),"",INDEX('Policy Characteristics'!L:L,MATCH($C448,'Policy Characteristics'!$C:$C,0)))</f>
        <v>subsidy-for-electricity-production.html</v>
      </c>
      <c r="S448" s="189"/>
    </row>
    <row r="449" spans="1:19" x14ac:dyDescent="0.25">
      <c r="A449" s="176" t="str">
        <f>IF(ISBLANK(INDEX('Policy Characteristics'!A:A,MATCH($C449,'Policy Characteristics'!$C:$C,0))),"",INDEX('Policy Characteristics'!A:A,MATCH($C449,'Policy Characteristics'!$C:$C,0)))</f>
        <v>Electricity Supply</v>
      </c>
      <c r="B449" s="185" t="str">
        <f>IF(ISBLANK(INDEX('Policy Characteristics'!B:B,MATCH($C449,'Policy Characteristics'!$C:$C,0))),"",INDEX('Policy Characteristics'!B:B,MATCH($C449,'Policy Characteristics'!$C:$C,0)))</f>
        <v>Subsidy for Electricity Production</v>
      </c>
      <c r="C449" s="176" t="str">
        <f t="shared" si="26"/>
        <v>Subsidy for Elec Production by Fuel</v>
      </c>
      <c r="D449" s="6" t="s">
        <v>309</v>
      </c>
      <c r="E449" s="47"/>
      <c r="F449" s="6" t="s">
        <v>2673</v>
      </c>
      <c r="G449" s="189"/>
      <c r="H449" s="44">
        <v>1594</v>
      </c>
      <c r="I449" s="200" t="s">
        <v>44</v>
      </c>
      <c r="J449" s="177" t="str">
        <f>IF(ISBLANK(INDEX('Policy Characteristics'!D:D,MATCH($C449,'Policy Characteristics'!$C:$C,0))),"",INDEX('Policy Characteristics'!D:D,MATCH($C449,'Policy Characteristics'!$C:$C,0)))</f>
        <v>Subsidy for Electricity Production</v>
      </c>
      <c r="K449" s="176" t="str">
        <f>IF(ISBLANK(INDEX('Policy Characteristics'!E:E,MATCH($C449,'Policy Characteristics'!$C:$C,0))),"",INDEX('Policy Characteristics'!E:E,MATCH($C449,'Policy Characteristics'!$C:$C,0)))</f>
        <v>elec generation subsidy</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60</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€/MWh</v>
      </c>
      <c r="P449" s="1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176" t="str">
        <f>IF(ISBLANK(INDEX('Policy Characteristics'!K:K,MATCH($C449,'Policy Characteristics'!$C:$C,0))),"",INDEX('Policy Characteristics'!K:K,MATCH($C449,'Policy Characteristics'!$C:$C,0)))</f>
        <v>electricity-sector-main.html#subsidies</v>
      </c>
      <c r="R449" s="176" t="str">
        <f>IF(ISBLANK(INDEX('Policy Characteristics'!L:L,MATCH($C449,'Policy Characteristics'!$C:$C,0))),"",INDEX('Policy Characteristics'!L:L,MATCH($C449,'Policy Characteristics'!$C:$C,0)))</f>
        <v>subsidy-for-electricity-production.html</v>
      </c>
      <c r="S449" s="189"/>
    </row>
    <row r="450" spans="1:19" x14ac:dyDescent="0.25">
      <c r="A450" s="176" t="str">
        <f>IF(ISBLANK(INDEX('Policy Characteristics'!A:A,MATCH($C450,'Policy Characteristics'!$C:$C,0))),"",INDEX('Policy Characteristics'!A:A,MATCH($C450,'Policy Characteristics'!$C:$C,0)))</f>
        <v>Electricity Supply</v>
      </c>
      <c r="B450" s="185" t="str">
        <f>IF(ISBLANK(INDEX('Policy Characteristics'!B:B,MATCH($C450,'Policy Characteristics'!$C:$C,0))),"",INDEX('Policy Characteristics'!B:B,MATCH($C450,'Policy Characteristics'!$C:$C,0)))</f>
        <v>Subsidy for Electricity Production</v>
      </c>
      <c r="C450" s="176" t="str">
        <f t="shared" si="26"/>
        <v>Subsidy for Elec Production by Fuel</v>
      </c>
      <c r="D450" s="6" t="s">
        <v>310</v>
      </c>
      <c r="E450" s="47"/>
      <c r="F450" s="6" t="s">
        <v>2671</v>
      </c>
      <c r="G450" s="189"/>
      <c r="H450" s="44">
        <v>1597</v>
      </c>
      <c r="I450" s="200" t="s">
        <v>44</v>
      </c>
      <c r="J450" s="177" t="str">
        <f>IF(ISBLANK(INDEX('Policy Characteristics'!D:D,MATCH($C450,'Policy Characteristics'!$C:$C,0))),"",INDEX('Policy Characteristics'!D:D,MATCH($C450,'Policy Characteristics'!$C:$C,0)))</f>
        <v>Subsidy for Electricity Production</v>
      </c>
      <c r="K450" s="176" t="str">
        <f>IF(ISBLANK(INDEX('Policy Characteristics'!E:E,MATCH($C450,'Policy Characteristics'!$C:$C,0))),"",INDEX('Policy Characteristics'!E:E,MATCH($C450,'Policy Characteristics'!$C:$C,0)))</f>
        <v>elec generation subsidy</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60</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€/MWh</v>
      </c>
      <c r="P450" s="1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176" t="str">
        <f>IF(ISBLANK(INDEX('Policy Characteristics'!K:K,MATCH($C450,'Policy Characteristics'!$C:$C,0))),"",INDEX('Policy Characteristics'!K:K,MATCH($C450,'Policy Characteristics'!$C:$C,0)))</f>
        <v>electricity-sector-main.html#subsidies</v>
      </c>
      <c r="R450" s="176" t="str">
        <f>IF(ISBLANK(INDEX('Policy Characteristics'!L:L,MATCH($C450,'Policy Characteristics'!$C:$C,0))),"",INDEX('Policy Characteristics'!L:L,MATCH($C450,'Policy Characteristics'!$C:$C,0)))</f>
        <v>subsidy-for-electricity-production.html</v>
      </c>
      <c r="S450" s="189"/>
    </row>
    <row r="451" spans="1:19" x14ac:dyDescent="0.25">
      <c r="A451" s="176" t="str">
        <f>IF(ISBLANK(INDEX('Policy Characteristics'!A:A,MATCH($C451,'Policy Characteristics'!$C:$C,0))),"",INDEX('Policy Characteristics'!A:A,MATCH($C451,'Policy Characteristics'!$C:$C,0)))</f>
        <v>Electricity Supply</v>
      </c>
      <c r="B451" s="185" t="str">
        <f>IF(ISBLANK(INDEX('Policy Characteristics'!B:B,MATCH($C451,'Policy Characteristics'!$C:$C,0))),"",INDEX('Policy Characteristics'!B:B,MATCH($C451,'Policy Characteristics'!$C:$C,0)))</f>
        <v>Subsidy for Electricity Production</v>
      </c>
      <c r="C451" s="176" t="str">
        <f t="shared" si="26"/>
        <v>Subsidy for Elec Production by Fuel</v>
      </c>
      <c r="D451" s="6" t="s">
        <v>444</v>
      </c>
      <c r="E451" s="47"/>
      <c r="F451" s="6" t="s">
        <v>443</v>
      </c>
      <c r="G451" s="189"/>
      <c r="H451" s="44">
        <v>1580</v>
      </c>
      <c r="I451" s="200" t="s">
        <v>44</v>
      </c>
      <c r="J451" s="177" t="str">
        <f>IF(ISBLANK(INDEX('Policy Characteristics'!D:D,MATCH($C451,'Policy Characteristics'!$C:$C,0))),"",INDEX('Policy Characteristics'!D:D,MATCH($C451,'Policy Characteristics'!$C:$C,0)))</f>
        <v>Subsidy for Electricity Production</v>
      </c>
      <c r="K451" s="176" t="str">
        <f>IF(ISBLANK(INDEX('Policy Characteristics'!E:E,MATCH($C451,'Policy Characteristics'!$C:$C,0))),"",INDEX('Policy Characteristics'!E:E,MATCH($C451,'Policy Characteristics'!$C:$C,0)))</f>
        <v>elec generation subsidy</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60</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€/MWh</v>
      </c>
      <c r="P451" s="1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176" t="str">
        <f>IF(ISBLANK(INDEX('Policy Characteristics'!K:K,MATCH($C451,'Policy Characteristics'!$C:$C,0))),"",INDEX('Policy Characteristics'!K:K,MATCH($C451,'Policy Characteristics'!$C:$C,0)))</f>
        <v>electricity-sector-main.html#subsidies</v>
      </c>
      <c r="R451" s="176" t="str">
        <f>IF(ISBLANK(INDEX('Policy Characteristics'!L:L,MATCH($C451,'Policy Characteristics'!$C:$C,0))),"",INDEX('Policy Characteristics'!L:L,MATCH($C451,'Policy Characteristics'!$C:$C,0)))</f>
        <v>subsidy-for-electricity-production.html</v>
      </c>
      <c r="S451" s="189"/>
    </row>
    <row r="452" spans="1:19" x14ac:dyDescent="0.25">
      <c r="A452" s="176" t="str">
        <f>IF(ISBLANK(INDEX('Policy Characteristics'!A:A,MATCH($C452,'Policy Characteristics'!$C:$C,0))),"",INDEX('Policy Characteristics'!A:A,MATCH($C452,'Policy Characteristics'!$C:$C,0)))</f>
        <v>Electricity Supply</v>
      </c>
      <c r="B452" s="185" t="str">
        <f>IF(ISBLANK(INDEX('Policy Characteristics'!B:B,MATCH($C452,'Policy Characteristics'!$C:$C,0))),"",INDEX('Policy Characteristics'!B:B,MATCH($C452,'Policy Characteristics'!$C:$C,0)))</f>
        <v>Subsidy for Electricity Production</v>
      </c>
      <c r="C452" s="176" t="str">
        <f t="shared" si="26"/>
        <v>Subsidy for Elec Production by Fuel</v>
      </c>
      <c r="D452" s="6" t="s">
        <v>453</v>
      </c>
      <c r="E452" s="47"/>
      <c r="F452" s="6" t="s">
        <v>454</v>
      </c>
      <c r="G452" s="189"/>
      <c r="H452" s="44">
        <v>1582</v>
      </c>
      <c r="I452" s="199" t="s">
        <v>43</v>
      </c>
      <c r="J452" s="177" t="str">
        <f>IF(ISBLANK(INDEX('Policy Characteristics'!D:D,MATCH($C452,'Policy Characteristics'!$C:$C,0))),"",INDEX('Policy Characteristics'!D:D,MATCH($C452,'Policy Characteristics'!$C:$C,0)))</f>
        <v>Subsidy for Electricity Production</v>
      </c>
      <c r="K452" s="176" t="str">
        <f>IF(ISBLANK(INDEX('Policy Characteristics'!E:E,MATCH($C452,'Policy Characteristics'!$C:$C,0))),"",INDEX('Policy Characteristics'!E:E,MATCH($C452,'Policy Characteristics'!$C:$C,0)))</f>
        <v>elec generation subsidy</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60</v>
      </c>
      <c r="N452" s="176">
        <f>IF(ISBLANK(INDEX('Policy Characteristics'!H:H,MATCH($C452,'Policy Characteristics'!$C:$C,0))),"",INDEX('Policy Characteristics'!H:H,MATCH($C452,'Policy Characteristics'!$C:$C,0)))</f>
        <v>1</v>
      </c>
      <c r="O452" s="176" t="str">
        <f>IF(ISBLANK(INDEX('Policy Characteristics'!I:I,MATCH($C452,'Policy Characteristics'!$C:$C,0))),"",INDEX('Policy Characteristics'!I:I,MATCH($C452,'Policy Characteristics'!$C:$C,0)))</f>
        <v>€/MWh</v>
      </c>
      <c r="P452" s="1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176" t="str">
        <f>IF(ISBLANK(INDEX('Policy Characteristics'!K:K,MATCH($C452,'Policy Characteristics'!$C:$C,0))),"",INDEX('Policy Characteristics'!K:K,MATCH($C452,'Policy Characteristics'!$C:$C,0)))</f>
        <v>electricity-sector-main.html#subsidies</v>
      </c>
      <c r="R452" s="176" t="str">
        <f>IF(ISBLANK(INDEX('Policy Characteristics'!L:L,MATCH($C452,'Policy Characteristics'!$C:$C,0))),"",INDEX('Policy Characteristics'!L:L,MATCH($C452,'Policy Characteristics'!$C:$C,0)))</f>
        <v>subsidy-for-electricity-production.html</v>
      </c>
      <c r="S452" s="189"/>
    </row>
    <row r="453" spans="1:19" x14ac:dyDescent="0.25">
      <c r="A453" s="176" t="str">
        <f>IF(ISBLANK(INDEX('Policy Characteristics'!A:A,MATCH($C453,'Policy Characteristics'!$C:$C,0))),"",INDEX('Policy Characteristics'!A:A,MATCH($C453,'Policy Characteristics'!$C:$C,0)))</f>
        <v>Electricity Supply</v>
      </c>
      <c r="B453" s="185" t="str">
        <f>IF(ISBLANK(INDEX('Policy Characteristics'!B:B,MATCH($C453,'Policy Characteristics'!$C:$C,0))),"",INDEX('Policy Characteristics'!B:B,MATCH($C453,'Policy Characteristics'!$C:$C,0)))</f>
        <v>Subsidy for Electricity Production</v>
      </c>
      <c r="C453" s="176" t="str">
        <f t="shared" si="26"/>
        <v>Subsidy for Elec Production by Fuel</v>
      </c>
      <c r="D453" s="6" t="s">
        <v>1650</v>
      </c>
      <c r="E453" s="47"/>
      <c r="F453" s="6" t="s">
        <v>1369</v>
      </c>
      <c r="G453" s="189"/>
      <c r="H453" s="44">
        <v>1584</v>
      </c>
      <c r="I453" s="200" t="s">
        <v>44</v>
      </c>
      <c r="J453" s="177" t="str">
        <f>IF(ISBLANK(INDEX('Policy Characteristics'!D:D,MATCH($C453,'Policy Characteristics'!$C:$C,0))),"",INDEX('Policy Characteristics'!D:D,MATCH($C453,'Policy Characteristics'!$C:$C,0)))</f>
        <v>Subsidy for Electricity Production</v>
      </c>
      <c r="K453" s="176" t="str">
        <f>IF(ISBLANK(INDEX('Policy Characteristics'!E:E,MATCH($C453,'Policy Characteristics'!$C:$C,0))),"",INDEX('Policy Characteristics'!E:E,MATCH($C453,'Policy Characteristics'!$C:$C,0)))</f>
        <v>elec generation subsidy</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60</v>
      </c>
      <c r="N453" s="176">
        <f>IF(ISBLANK(INDEX('Policy Characteristics'!H:H,MATCH($C453,'Policy Characteristics'!$C:$C,0))),"",INDEX('Policy Characteristics'!H:H,MATCH($C453,'Policy Characteristics'!$C:$C,0)))</f>
        <v>1</v>
      </c>
      <c r="O453" s="176" t="str">
        <f>IF(ISBLANK(INDEX('Policy Characteristics'!I:I,MATCH($C453,'Policy Characteristics'!$C:$C,0))),"",INDEX('Policy Characteristics'!I:I,MATCH($C453,'Policy Characteristics'!$C:$C,0)))</f>
        <v>€/MWh</v>
      </c>
      <c r="P453" s="1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176" t="str">
        <f>IF(ISBLANK(INDEX('Policy Characteristics'!K:K,MATCH($C453,'Policy Characteristics'!$C:$C,0))),"",INDEX('Policy Characteristics'!K:K,MATCH($C453,'Policy Characteristics'!$C:$C,0)))</f>
        <v>electricity-sector-main.html#subsidies</v>
      </c>
      <c r="R453" s="176" t="str">
        <f>IF(ISBLANK(INDEX('Policy Characteristics'!L:L,MATCH($C453,'Policy Characteristics'!$C:$C,0))),"",INDEX('Policy Characteristics'!L:L,MATCH($C453,'Policy Characteristics'!$C:$C,0)))</f>
        <v>subsidy-for-electricity-production.html</v>
      </c>
      <c r="S453" s="189"/>
    </row>
    <row r="454" spans="1:19" x14ac:dyDescent="0.25">
      <c r="A454" s="176" t="str">
        <f>IF(ISBLANK(INDEX('Policy Characteristics'!A:A,MATCH($C454,'Policy Characteristics'!$C:$C,0))),"",INDEX('Policy Characteristics'!A:A,MATCH($C454,'Policy Characteristics'!$C:$C,0)))</f>
        <v>Electricity Supply</v>
      </c>
      <c r="B454" s="185" t="str">
        <f>IF(ISBLANK(INDEX('Policy Characteristics'!B:B,MATCH($C454,'Policy Characteristics'!$C:$C,0))),"",INDEX('Policy Characteristics'!B:B,MATCH($C454,'Policy Characteristics'!$C:$C,0)))</f>
        <v>Subsidy for Electricity Production</v>
      </c>
      <c r="C454" s="176" t="str">
        <f t="shared" si="26"/>
        <v>Subsidy for Elec Production by Fuel</v>
      </c>
      <c r="D454" s="6" t="s">
        <v>1651</v>
      </c>
      <c r="E454" s="47"/>
      <c r="F454" s="6" t="s">
        <v>1493</v>
      </c>
      <c r="G454" s="189"/>
      <c r="H454" s="44">
        <v>1586</v>
      </c>
      <c r="I454" s="200" t="s">
        <v>44</v>
      </c>
      <c r="J454" s="177" t="str">
        <f>IF(ISBLANK(INDEX('Policy Characteristics'!D:D,MATCH($C454,'Policy Characteristics'!$C:$C,0))),"",INDEX('Policy Characteristics'!D:D,MATCH($C454,'Policy Characteristics'!$C:$C,0)))</f>
        <v>Subsidy for Electricity Production</v>
      </c>
      <c r="K454" s="176" t="str">
        <f>IF(ISBLANK(INDEX('Policy Characteristics'!E:E,MATCH($C454,'Policy Characteristics'!$C:$C,0))),"",INDEX('Policy Characteristics'!E:E,MATCH($C454,'Policy Characteristics'!$C:$C,0)))</f>
        <v>elec generation subsidy</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60</v>
      </c>
      <c r="N454" s="176">
        <f>IF(ISBLANK(INDEX('Policy Characteristics'!H:H,MATCH($C454,'Policy Characteristics'!$C:$C,0))),"",INDEX('Policy Characteristics'!H:H,MATCH($C454,'Policy Characteristics'!$C:$C,0)))</f>
        <v>1</v>
      </c>
      <c r="O454" s="176" t="str">
        <f>IF(ISBLANK(INDEX('Policy Characteristics'!I:I,MATCH($C454,'Policy Characteristics'!$C:$C,0))),"",INDEX('Policy Characteristics'!I:I,MATCH($C454,'Policy Characteristics'!$C:$C,0)))</f>
        <v>€/MWh</v>
      </c>
      <c r="P454" s="1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176" t="str">
        <f>IF(ISBLANK(INDEX('Policy Characteristics'!K:K,MATCH($C454,'Policy Characteristics'!$C:$C,0))),"",INDEX('Policy Characteristics'!K:K,MATCH($C454,'Policy Characteristics'!$C:$C,0)))</f>
        <v>electricity-sector-main.html#subsidies</v>
      </c>
      <c r="R454" s="176" t="str">
        <f>IF(ISBLANK(INDEX('Policy Characteristics'!L:L,MATCH($C454,'Policy Characteristics'!$C:$C,0))),"",INDEX('Policy Characteristics'!L:L,MATCH($C454,'Policy Characteristics'!$C:$C,0)))</f>
        <v>subsidy-for-electricity-production.html</v>
      </c>
      <c r="S454" s="189"/>
    </row>
    <row r="455" spans="1:19" x14ac:dyDescent="0.25">
      <c r="A455" s="176" t="str">
        <f>IF(ISBLANK(INDEX('Policy Characteristics'!A:A,MATCH($C455,'Policy Characteristics'!$C:$C,0))),"",INDEX('Policy Characteristics'!A:A,MATCH($C455,'Policy Characteristics'!$C:$C,0)))</f>
        <v>Electricity Supply</v>
      </c>
      <c r="B455" s="185" t="str">
        <f>IF(ISBLANK(INDEX('Policy Characteristics'!B:B,MATCH($C455,'Policy Characteristics'!$C:$C,0))),"",INDEX('Policy Characteristics'!B:B,MATCH($C455,'Policy Characteristics'!$C:$C,0)))</f>
        <v>Subsidy for Electricity Production</v>
      </c>
      <c r="C455" s="176" t="str">
        <f t="shared" si="26"/>
        <v>Subsidy for Elec Production by Fuel</v>
      </c>
      <c r="D455" s="6" t="s">
        <v>1652</v>
      </c>
      <c r="E455" s="47"/>
      <c r="F455" s="6" t="s">
        <v>1371</v>
      </c>
      <c r="G455" s="189"/>
      <c r="H455" s="44">
        <v>1588</v>
      </c>
      <c r="I455" s="200" t="s">
        <v>43</v>
      </c>
      <c r="J455" s="177" t="str">
        <f>IF(ISBLANK(INDEX('Policy Characteristics'!D:D,MATCH($C455,'Policy Characteristics'!$C:$C,0))),"",INDEX('Policy Characteristics'!D:D,MATCH($C455,'Policy Characteristics'!$C:$C,0)))</f>
        <v>Subsidy for Electricity Production</v>
      </c>
      <c r="K455" s="176" t="str">
        <f>IF(ISBLANK(INDEX('Policy Characteristics'!E:E,MATCH($C455,'Policy Characteristics'!$C:$C,0))),"",INDEX('Policy Characteristics'!E:E,MATCH($C455,'Policy Characteristics'!$C:$C,0)))</f>
        <v>elec generation subsidy</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60</v>
      </c>
      <c r="N455" s="176">
        <f>IF(ISBLANK(INDEX('Policy Characteristics'!H:H,MATCH($C455,'Policy Characteristics'!$C:$C,0))),"",INDEX('Policy Characteristics'!H:H,MATCH($C455,'Policy Characteristics'!$C:$C,0)))</f>
        <v>1</v>
      </c>
      <c r="O455" s="176" t="str">
        <f>IF(ISBLANK(INDEX('Policy Characteristics'!I:I,MATCH($C455,'Policy Characteristics'!$C:$C,0))),"",INDEX('Policy Characteristics'!I:I,MATCH($C455,'Policy Characteristics'!$C:$C,0)))</f>
        <v>€/MWh</v>
      </c>
      <c r="P455" s="1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176" t="str">
        <f>IF(ISBLANK(INDEX('Policy Characteristics'!K:K,MATCH($C455,'Policy Characteristics'!$C:$C,0))),"",INDEX('Policy Characteristics'!K:K,MATCH($C455,'Policy Characteristics'!$C:$C,0)))</f>
        <v>electricity-sector-main.html#subsidies</v>
      </c>
      <c r="R455" s="176" t="str">
        <f>IF(ISBLANK(INDEX('Policy Characteristics'!L:L,MATCH($C455,'Policy Characteristics'!$C:$C,0))),"",INDEX('Policy Characteristics'!L:L,MATCH($C455,'Policy Characteristics'!$C:$C,0)))</f>
        <v>subsidy-for-electricity-production.html</v>
      </c>
      <c r="S455" s="189"/>
    </row>
    <row r="456" spans="1:19" x14ac:dyDescent="0.25">
      <c r="A456" s="176" t="str">
        <f>IF(ISBLANK(INDEX('Policy Characteristics'!A:A,MATCH($C456,'Policy Characteristics'!$C:$C,0))),"",INDEX('Policy Characteristics'!A:A,MATCH($C456,'Policy Characteristics'!$C:$C,0)))</f>
        <v>Electricity Supply</v>
      </c>
      <c r="B456" s="185" t="str">
        <f>IF(ISBLANK(INDEX('Policy Characteristics'!B:B,MATCH($C456,'Policy Characteristics'!$C:$C,0))),"",INDEX('Policy Characteristics'!B:B,MATCH($C456,'Policy Characteristics'!$C:$C,0)))</f>
        <v>Subsidy for Electricity Production</v>
      </c>
      <c r="C456" s="176" t="str">
        <f t="shared" si="26"/>
        <v>Subsidy for Elec Production by Fuel</v>
      </c>
      <c r="D456" s="6" t="s">
        <v>2359</v>
      </c>
      <c r="E456" s="47"/>
      <c r="F456" s="6" t="s">
        <v>2366</v>
      </c>
      <c r="G456" s="189"/>
      <c r="H456" s="44">
        <v>1797</v>
      </c>
      <c r="I456" s="200" t="s">
        <v>43</v>
      </c>
      <c r="J456" s="177" t="str">
        <f>IF(ISBLANK(INDEX('Policy Characteristics'!D:D,MATCH($C456,'Policy Characteristics'!$C:$C,0))),"",INDEX('Policy Characteristics'!D:D,MATCH($C456,'Policy Characteristics'!$C:$C,0)))</f>
        <v>Subsidy for Electricity Production</v>
      </c>
      <c r="K456" s="176" t="str">
        <f>IF(ISBLANK(INDEX('Policy Characteristics'!E:E,MATCH($C456,'Policy Characteristics'!$C:$C,0))),"",INDEX('Policy Characteristics'!E:E,MATCH($C456,'Policy Characteristics'!$C:$C,0)))</f>
        <v>elec generation subsidy</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60</v>
      </c>
      <c r="N456" s="176">
        <f>IF(ISBLANK(INDEX('Policy Characteristics'!H:H,MATCH($C456,'Policy Characteristics'!$C:$C,0))),"",INDEX('Policy Characteristics'!H:H,MATCH($C456,'Policy Characteristics'!$C:$C,0)))</f>
        <v>1</v>
      </c>
      <c r="O456" s="176" t="str">
        <f>IF(ISBLANK(INDEX('Policy Characteristics'!I:I,MATCH($C456,'Policy Characteristics'!$C:$C,0))),"",INDEX('Policy Characteristics'!I:I,MATCH($C456,'Policy Characteristics'!$C:$C,0)))</f>
        <v>€/MWh</v>
      </c>
      <c r="P456" s="1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176" t="str">
        <f>IF(ISBLANK(INDEX('Policy Characteristics'!K:K,MATCH($C456,'Policy Characteristics'!$C:$C,0))),"",INDEX('Policy Characteristics'!K:K,MATCH($C456,'Policy Characteristics'!$C:$C,0)))</f>
        <v>electricity-sector-main.html#subsidies</v>
      </c>
      <c r="R456" s="176" t="str">
        <f>IF(ISBLANK(INDEX('Policy Characteristics'!L:L,MATCH($C456,'Policy Characteristics'!$C:$C,0))),"",INDEX('Policy Characteristics'!L:L,MATCH($C456,'Policy Characteristics'!$C:$C,0)))</f>
        <v>subsidy-for-electricity-production.html</v>
      </c>
      <c r="S456" s="189"/>
    </row>
    <row r="457" spans="1:19" x14ac:dyDescent="0.25">
      <c r="A457" s="176" t="str">
        <f>IF(ISBLANK(INDEX('Policy Characteristics'!A:A,MATCH($C457,'Policy Characteristics'!$C:$C,0))),"",INDEX('Policy Characteristics'!A:A,MATCH($C457,'Policy Characteristics'!$C:$C,0)))</f>
        <v>Electricity Supply</v>
      </c>
      <c r="B457" s="185" t="str">
        <f>IF(ISBLANK(INDEX('Policy Characteristics'!B:B,MATCH($C457,'Policy Characteristics'!$C:$C,0))),"",INDEX('Policy Characteristics'!B:B,MATCH($C457,'Policy Characteristics'!$C:$C,0)))</f>
        <v>Subsidy for Electricity Production</v>
      </c>
      <c r="C457" s="176" t="str">
        <f t="shared" si="26"/>
        <v>Subsidy for Elec Production by Fuel</v>
      </c>
      <c r="D457" s="6" t="s">
        <v>2362</v>
      </c>
      <c r="E457" s="47"/>
      <c r="F457" s="6" t="s">
        <v>2367</v>
      </c>
      <c r="G457" s="189"/>
      <c r="H457" s="44">
        <v>1798</v>
      </c>
      <c r="I457" s="200" t="s">
        <v>43</v>
      </c>
      <c r="J457" s="177" t="str">
        <f>IF(ISBLANK(INDEX('Policy Characteristics'!D:D,MATCH($C457,'Policy Characteristics'!$C:$C,0))),"",INDEX('Policy Characteristics'!D:D,MATCH($C457,'Policy Characteristics'!$C:$C,0)))</f>
        <v>Subsidy for Electricity Production</v>
      </c>
      <c r="K457" s="176" t="str">
        <f>IF(ISBLANK(INDEX('Policy Characteristics'!E:E,MATCH($C457,'Policy Characteristics'!$C:$C,0))),"",INDEX('Policy Characteristics'!E:E,MATCH($C457,'Policy Characteristics'!$C:$C,0)))</f>
        <v>elec generation subsidy</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60</v>
      </c>
      <c r="N457" s="176">
        <f>IF(ISBLANK(INDEX('Policy Characteristics'!H:H,MATCH($C457,'Policy Characteristics'!$C:$C,0))),"",INDEX('Policy Characteristics'!H:H,MATCH($C457,'Policy Characteristics'!$C:$C,0)))</f>
        <v>1</v>
      </c>
      <c r="O457" s="176" t="str">
        <f>IF(ISBLANK(INDEX('Policy Characteristics'!I:I,MATCH($C457,'Policy Characteristics'!$C:$C,0))),"",INDEX('Policy Characteristics'!I:I,MATCH($C457,'Policy Characteristics'!$C:$C,0)))</f>
        <v>€/MWh</v>
      </c>
      <c r="P457" s="1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176" t="str">
        <f>IF(ISBLANK(INDEX('Policy Characteristics'!K:K,MATCH($C457,'Policy Characteristics'!$C:$C,0))),"",INDEX('Policy Characteristics'!K:K,MATCH($C457,'Policy Characteristics'!$C:$C,0)))</f>
        <v>electricity-sector-main.html#subsidies</v>
      </c>
      <c r="R457" s="176" t="str">
        <f>IF(ISBLANK(INDEX('Policy Characteristics'!L:L,MATCH($C457,'Policy Characteristics'!$C:$C,0))),"",INDEX('Policy Characteristics'!L:L,MATCH($C457,'Policy Characteristics'!$C:$C,0)))</f>
        <v>subsidy-for-electricity-production.html</v>
      </c>
      <c r="S457" s="189"/>
    </row>
    <row r="458" spans="1:19" x14ac:dyDescent="0.25">
      <c r="A458" s="176" t="str">
        <f>IF(ISBLANK(INDEX('Policy Characteristics'!A:A,MATCH($C458,'Policy Characteristics'!$C:$C,0))),"",INDEX('Policy Characteristics'!A:A,MATCH($C458,'Policy Characteristics'!$C:$C,0)))</f>
        <v>Electricity Supply</v>
      </c>
      <c r="B458" s="185" t="str">
        <f>IF(ISBLANK(INDEX('Policy Characteristics'!B:B,MATCH($C458,'Policy Characteristics'!$C:$C,0))),"",INDEX('Policy Characteristics'!B:B,MATCH($C458,'Policy Characteristics'!$C:$C,0)))</f>
        <v>Subsidy for Electricity Production</v>
      </c>
      <c r="C458" s="176" t="str">
        <f t="shared" si="26"/>
        <v>Subsidy for Elec Production by Fuel</v>
      </c>
      <c r="D458" s="6" t="s">
        <v>2363</v>
      </c>
      <c r="E458" s="47"/>
      <c r="F458" s="6" t="s">
        <v>2368</v>
      </c>
      <c r="G458" s="189"/>
      <c r="H458" s="44">
        <v>1799</v>
      </c>
      <c r="I458" s="200" t="s">
        <v>43</v>
      </c>
      <c r="J458" s="177" t="str">
        <f>IF(ISBLANK(INDEX('Policy Characteristics'!D:D,MATCH($C458,'Policy Characteristics'!$C:$C,0))),"",INDEX('Policy Characteristics'!D:D,MATCH($C458,'Policy Characteristics'!$C:$C,0)))</f>
        <v>Subsidy for Electricity Production</v>
      </c>
      <c r="K458" s="176" t="str">
        <f>IF(ISBLANK(INDEX('Policy Characteristics'!E:E,MATCH($C458,'Policy Characteristics'!$C:$C,0))),"",INDEX('Policy Characteristics'!E:E,MATCH($C458,'Policy Characteristics'!$C:$C,0)))</f>
        <v>elec generation subsidy</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60</v>
      </c>
      <c r="N458" s="176">
        <f>IF(ISBLANK(INDEX('Policy Characteristics'!H:H,MATCH($C458,'Policy Characteristics'!$C:$C,0))),"",INDEX('Policy Characteristics'!H:H,MATCH($C458,'Policy Characteristics'!$C:$C,0)))</f>
        <v>1</v>
      </c>
      <c r="O458" s="176" t="str">
        <f>IF(ISBLANK(INDEX('Policy Characteristics'!I:I,MATCH($C458,'Policy Characteristics'!$C:$C,0))),"",INDEX('Policy Characteristics'!I:I,MATCH($C458,'Policy Characteristics'!$C:$C,0)))</f>
        <v>€/MWh</v>
      </c>
      <c r="P458" s="1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176" t="str">
        <f>IF(ISBLANK(INDEX('Policy Characteristics'!K:K,MATCH($C458,'Policy Characteristics'!$C:$C,0))),"",INDEX('Policy Characteristics'!K:K,MATCH($C458,'Policy Characteristics'!$C:$C,0)))</f>
        <v>electricity-sector-main.html#subsidies</v>
      </c>
      <c r="R458" s="176" t="str">
        <f>IF(ISBLANK(INDEX('Policy Characteristics'!L:L,MATCH($C458,'Policy Characteristics'!$C:$C,0))),"",INDEX('Policy Characteristics'!L:L,MATCH($C458,'Policy Characteristics'!$C:$C,0)))</f>
        <v>subsidy-for-electricity-production.html</v>
      </c>
      <c r="S458" s="189"/>
    </row>
    <row r="459" spans="1:19" x14ac:dyDescent="0.25">
      <c r="A459" s="176" t="str">
        <f>IF(ISBLANK(INDEX('Policy Characteristics'!A:A,MATCH($C459,'Policy Characteristics'!$C:$C,0))),"",INDEX('Policy Characteristics'!A:A,MATCH($C459,'Policy Characteristics'!$C:$C,0)))</f>
        <v>Electricity Supply</v>
      </c>
      <c r="B459" s="185" t="str">
        <f>IF(ISBLANK(INDEX('Policy Characteristics'!B:B,MATCH($C459,'Policy Characteristics'!$C:$C,0))),"",INDEX('Policy Characteristics'!B:B,MATCH($C459,'Policy Characteristics'!$C:$C,0)))</f>
        <v>Subsidy for Electricity Production</v>
      </c>
      <c r="C459" s="176" t="str">
        <f t="shared" si="26"/>
        <v>Subsidy for Elec Production by Fuel</v>
      </c>
      <c r="D459" s="6" t="s">
        <v>2364</v>
      </c>
      <c r="E459" s="47"/>
      <c r="F459" s="6" t="s">
        <v>2369</v>
      </c>
      <c r="G459" s="189"/>
      <c r="H459" s="44">
        <v>1800</v>
      </c>
      <c r="I459" s="200" t="s">
        <v>43</v>
      </c>
      <c r="J459" s="177" t="str">
        <f>IF(ISBLANK(INDEX('Policy Characteristics'!D:D,MATCH($C459,'Policy Characteristics'!$C:$C,0))),"",INDEX('Policy Characteristics'!D:D,MATCH($C459,'Policy Characteristics'!$C:$C,0)))</f>
        <v>Subsidy for Electricity Production</v>
      </c>
      <c r="K459" s="176" t="str">
        <f>IF(ISBLANK(INDEX('Policy Characteristics'!E:E,MATCH($C459,'Policy Characteristics'!$C:$C,0))),"",INDEX('Policy Characteristics'!E:E,MATCH($C459,'Policy Characteristics'!$C:$C,0)))</f>
        <v>elec generation subsidy</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60</v>
      </c>
      <c r="N459" s="176">
        <f>IF(ISBLANK(INDEX('Policy Characteristics'!H:H,MATCH($C459,'Policy Characteristics'!$C:$C,0))),"",INDEX('Policy Characteristics'!H:H,MATCH($C459,'Policy Characteristics'!$C:$C,0)))</f>
        <v>1</v>
      </c>
      <c r="O459" s="176" t="str">
        <f>IF(ISBLANK(INDEX('Policy Characteristics'!I:I,MATCH($C459,'Policy Characteristics'!$C:$C,0))),"",INDEX('Policy Characteristics'!I:I,MATCH($C459,'Policy Characteristics'!$C:$C,0)))</f>
        <v>€/MWh</v>
      </c>
      <c r="P459" s="1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176" t="str">
        <f>IF(ISBLANK(INDEX('Policy Characteristics'!K:K,MATCH($C459,'Policy Characteristics'!$C:$C,0))),"",INDEX('Policy Characteristics'!K:K,MATCH($C459,'Policy Characteristics'!$C:$C,0)))</f>
        <v>electricity-sector-main.html#subsidies</v>
      </c>
      <c r="R459" s="176" t="str">
        <f>IF(ISBLANK(INDEX('Policy Characteristics'!L:L,MATCH($C459,'Policy Characteristics'!$C:$C,0))),"",INDEX('Policy Characteristics'!L:L,MATCH($C459,'Policy Characteristics'!$C:$C,0)))</f>
        <v>subsidy-for-electricity-production.html</v>
      </c>
      <c r="S459" s="189"/>
    </row>
    <row r="460" spans="1:19" x14ac:dyDescent="0.25">
      <c r="A460" s="176" t="str">
        <f>IF(ISBLANK(INDEX('Policy Characteristics'!A:A,MATCH($C460,'Policy Characteristics'!$C:$C,0))),"",INDEX('Policy Characteristics'!A:A,MATCH($C460,'Policy Characteristics'!$C:$C,0)))</f>
        <v>Electricity Supply</v>
      </c>
      <c r="B460" s="185" t="str">
        <f>IF(ISBLANK(INDEX('Policy Characteristics'!B:B,MATCH($C460,'Policy Characteristics'!$C:$C,0))),"",INDEX('Policy Characteristics'!B:B,MATCH($C460,'Policy Characteristics'!$C:$C,0)))</f>
        <v>Subsidy for Electricity Production</v>
      </c>
      <c r="C460" s="176" t="str">
        <f t="shared" si="26"/>
        <v>Subsidy for Elec Production by Fuel</v>
      </c>
      <c r="D460" s="6" t="s">
        <v>2365</v>
      </c>
      <c r="E460" s="47"/>
      <c r="F460" s="6" t="s">
        <v>2370</v>
      </c>
      <c r="G460" s="189"/>
      <c r="H460" s="44">
        <v>1801</v>
      </c>
      <c r="I460" s="200" t="s">
        <v>43</v>
      </c>
      <c r="J460" s="177" t="str">
        <f>IF(ISBLANK(INDEX('Policy Characteristics'!D:D,MATCH($C460,'Policy Characteristics'!$C:$C,0))),"",INDEX('Policy Characteristics'!D:D,MATCH($C460,'Policy Characteristics'!$C:$C,0)))</f>
        <v>Subsidy for Electricity Production</v>
      </c>
      <c r="K460" s="176" t="str">
        <f>IF(ISBLANK(INDEX('Policy Characteristics'!E:E,MATCH($C460,'Policy Characteristics'!$C:$C,0))),"",INDEX('Policy Characteristics'!E:E,MATCH($C460,'Policy Characteristics'!$C:$C,0)))</f>
        <v>elec generation subsidy</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60</v>
      </c>
      <c r="N460" s="176">
        <f>IF(ISBLANK(INDEX('Policy Characteristics'!H:H,MATCH($C460,'Policy Characteristics'!$C:$C,0))),"",INDEX('Policy Characteristics'!H:H,MATCH($C460,'Policy Characteristics'!$C:$C,0)))</f>
        <v>1</v>
      </c>
      <c r="O460" s="176" t="str">
        <f>IF(ISBLANK(INDEX('Policy Characteristics'!I:I,MATCH($C460,'Policy Characteristics'!$C:$C,0))),"",INDEX('Policy Characteristics'!I:I,MATCH($C460,'Policy Characteristics'!$C:$C,0)))</f>
        <v>€/MWh</v>
      </c>
      <c r="P460" s="1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176" t="str">
        <f>IF(ISBLANK(INDEX('Policy Characteristics'!K:K,MATCH($C460,'Policy Characteristics'!$C:$C,0))),"",INDEX('Policy Characteristics'!K:K,MATCH($C460,'Policy Characteristics'!$C:$C,0)))</f>
        <v>electricity-sector-main.html#subsidies</v>
      </c>
      <c r="R460" s="176" t="str">
        <f>IF(ISBLANK(INDEX('Policy Characteristics'!L:L,MATCH($C460,'Policy Characteristics'!$C:$C,0))),"",INDEX('Policy Characteristics'!L:L,MATCH($C460,'Policy Characteristics'!$C:$C,0)))</f>
        <v>subsidy-for-electricity-production.html</v>
      </c>
      <c r="S460" s="189"/>
    </row>
    <row r="461" spans="1:19" x14ac:dyDescent="0.25">
      <c r="A461" s="176" t="str">
        <f>IF(ISBLANK(INDEX('Policy Characteristics'!A:A,MATCH($C461,'Policy Characteristics'!$C:$C,0))),"",INDEX('Policy Characteristics'!A:A,MATCH($C461,'Policy Characteristics'!$C:$C,0)))</f>
        <v>Electricity Supply</v>
      </c>
      <c r="B461" s="185" t="str">
        <f>IF(ISBLANK(INDEX('Policy Characteristics'!B:B,MATCH($C461,'Policy Characteristics'!$C:$C,0))),"",INDEX('Policy Characteristics'!B:B,MATCH($C461,'Policy Characteristics'!$C:$C,0)))</f>
        <v>Subsidy for Electricity Production</v>
      </c>
      <c r="C461" s="176" t="str">
        <f t="shared" si="26"/>
        <v>Subsidy for Elec Production by Fuel</v>
      </c>
      <c r="D461" s="6" t="s">
        <v>2453</v>
      </c>
      <c r="E461" s="47"/>
      <c r="F461" s="6" t="s">
        <v>2451</v>
      </c>
      <c r="G461" s="189"/>
      <c r="H461" s="44">
        <v>1802</v>
      </c>
      <c r="I461" s="200" t="s">
        <v>43</v>
      </c>
      <c r="J461" s="177" t="str">
        <f>IF(ISBLANK(INDEX('Policy Characteristics'!D:D,MATCH($C461,'Policy Characteristics'!$C:$C,0))),"",INDEX('Policy Characteristics'!D:D,MATCH($C461,'Policy Characteristics'!$C:$C,0)))</f>
        <v>Subsidy for Electricity Production</v>
      </c>
      <c r="K461" s="176" t="str">
        <f>IF(ISBLANK(INDEX('Policy Characteristics'!E:E,MATCH($C461,'Policy Characteristics'!$C:$C,0))),"",INDEX('Policy Characteristics'!E:E,MATCH($C461,'Policy Characteristics'!$C:$C,0)))</f>
        <v>elec generation subsidy</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60</v>
      </c>
      <c r="N461" s="176">
        <f>IF(ISBLANK(INDEX('Policy Characteristics'!H:H,MATCH($C461,'Policy Characteristics'!$C:$C,0))),"",INDEX('Policy Characteristics'!H:H,MATCH($C461,'Policy Characteristics'!$C:$C,0)))</f>
        <v>1</v>
      </c>
      <c r="O461" s="176" t="str">
        <f>IF(ISBLANK(INDEX('Policy Characteristics'!I:I,MATCH($C461,'Policy Characteristics'!$C:$C,0))),"",INDEX('Policy Characteristics'!I:I,MATCH($C461,'Policy Characteristics'!$C:$C,0)))</f>
        <v>€/MWh</v>
      </c>
      <c r="P461" s="1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176" t="str">
        <f>IF(ISBLANK(INDEX('Policy Characteristics'!K:K,MATCH($C461,'Policy Characteristics'!$C:$C,0))),"",INDEX('Policy Characteristics'!K:K,MATCH($C461,'Policy Characteristics'!$C:$C,0)))</f>
        <v>electricity-sector-main.html#subsidies</v>
      </c>
      <c r="R461" s="176" t="str">
        <f>IF(ISBLANK(INDEX('Policy Characteristics'!L:L,MATCH($C461,'Policy Characteristics'!$C:$C,0))),"",INDEX('Policy Characteristics'!L:L,MATCH($C461,'Policy Characteristics'!$C:$C,0)))</f>
        <v>subsidy-for-electricity-production.html</v>
      </c>
      <c r="S461" s="189"/>
    </row>
    <row r="462" spans="1:19" x14ac:dyDescent="0.25">
      <c r="A462" s="176" t="str">
        <f>IF(ISBLANK(INDEX('Policy Characteristics'!A:A,MATCH($C462,'Policy Characteristics'!$C:$C,0))),"",INDEX('Policy Characteristics'!A:A,MATCH($C462,'Policy Characteristics'!$C:$C,0)))</f>
        <v>Electricity Supply</v>
      </c>
      <c r="B462" s="185" t="str">
        <f>IF(ISBLANK(INDEX('Policy Characteristics'!B:B,MATCH($C462,'Policy Characteristics'!$C:$C,0))),"",INDEX('Policy Characteristics'!B:B,MATCH($C462,'Policy Characteristics'!$C:$C,0)))</f>
        <v>Subsidy for Electricity Production</v>
      </c>
      <c r="C462" s="176" t="str">
        <f t="shared" si="26"/>
        <v>Subsidy for Elec Production by Fuel</v>
      </c>
      <c r="D462" s="6" t="s">
        <v>2454</v>
      </c>
      <c r="E462" s="47"/>
      <c r="F462" s="6" t="s">
        <v>2452</v>
      </c>
      <c r="G462" s="189"/>
      <c r="H462" s="44">
        <v>2244</v>
      </c>
      <c r="I462" s="200" t="s">
        <v>43</v>
      </c>
      <c r="J462" s="177" t="str">
        <f>IF(ISBLANK(INDEX('Policy Characteristics'!D:D,MATCH($C462,'Policy Characteristics'!$C:$C,0))),"",INDEX('Policy Characteristics'!D:D,MATCH($C462,'Policy Characteristics'!$C:$C,0)))</f>
        <v>Subsidy for Electricity Production</v>
      </c>
      <c r="K462" s="176" t="str">
        <f>IF(ISBLANK(INDEX('Policy Characteristics'!E:E,MATCH($C462,'Policy Characteristics'!$C:$C,0))),"",INDEX('Policy Characteristics'!E:E,MATCH($C462,'Policy Characteristics'!$C:$C,0)))</f>
        <v>elec generation subsidy</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60</v>
      </c>
      <c r="N462" s="176">
        <f>IF(ISBLANK(INDEX('Policy Characteristics'!H:H,MATCH($C462,'Policy Characteristics'!$C:$C,0))),"",INDEX('Policy Characteristics'!H:H,MATCH($C462,'Policy Characteristics'!$C:$C,0)))</f>
        <v>1</v>
      </c>
      <c r="O462" s="176" t="str">
        <f>IF(ISBLANK(INDEX('Policy Characteristics'!I:I,MATCH($C462,'Policy Characteristics'!$C:$C,0))),"",INDEX('Policy Characteristics'!I:I,MATCH($C462,'Policy Characteristics'!$C:$C,0)))</f>
        <v>€/MWh</v>
      </c>
      <c r="P462" s="1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176" t="str">
        <f>IF(ISBLANK(INDEX('Policy Characteristics'!K:K,MATCH($C462,'Policy Characteristics'!$C:$C,0))),"",INDEX('Policy Characteristics'!K:K,MATCH($C462,'Policy Characteristics'!$C:$C,0)))</f>
        <v>electricity-sector-main.html#subsidies</v>
      </c>
      <c r="R462" s="176"/>
      <c r="S462" s="189"/>
    </row>
    <row r="463" spans="1:19" x14ac:dyDescent="0.25">
      <c r="A463" s="176" t="str">
        <f>IF(ISBLANK(INDEX('Policy Characteristics'!A:A,MATCH($C463,'Policy Characteristics'!$C:$C,0))),"",INDEX('Policy Characteristics'!A:A,MATCH($C463,'Policy Characteristics'!$C:$C,0)))</f>
        <v>Electricity Supply</v>
      </c>
      <c r="B463" s="185" t="str">
        <f>IF(ISBLANK(INDEX('Policy Characteristics'!B:B,MATCH($C463,'Policy Characteristics'!$C:$C,0))),"",INDEX('Policy Characteristics'!B:B,MATCH($C463,'Policy Characteristics'!$C:$C,0)))</f>
        <v>Use EVs for Grid Balancing</v>
      </c>
      <c r="C463" s="1" t="s">
        <v>2446</v>
      </c>
      <c r="D463" s="6"/>
      <c r="E463" s="47"/>
      <c r="F463" s="6"/>
      <c r="G463" s="6"/>
      <c r="H463" s="44">
        <v>2235</v>
      </c>
      <c r="I463" s="200" t="s">
        <v>43</v>
      </c>
      <c r="J463" s="177" t="str">
        <f>IF(ISBLANK(INDEX('Policy Characteristics'!D:D,MATCH($C463,'Policy Characteristics'!$C:$C,0))),"",INDEX('Policy Characteristics'!D:D,MATCH($C463,'Policy Characteristics'!$C:$C,0)))</f>
        <v>EVs for Grid Balancing</v>
      </c>
      <c r="K463" s="176" t="str">
        <f>IF(ISBLANK(INDEX('Policy Characteristics'!E:E,MATCH($C463,'Policy Characteristics'!$C:$C,0))),"",INDEX('Policy Characteristics'!E:E,MATCH($C463,'Policy Characteristics'!$C:$C,0)))</f>
        <v>elec use EVs for grid balancing</v>
      </c>
      <c r="L463" s="220">
        <f>IF(ISBLANK(INDEX('Policy Characteristics'!F:F,MATCH($C463,'Policy Characteristics'!$C:$C,0))),"",INDEX('Policy Characteristics'!F:F,MATCH($C463,'Policy Characteristics'!$C:$C,0)))</f>
        <v>0</v>
      </c>
      <c r="M463" s="220">
        <f>IF(ISBLANK(INDEX('Policy Characteristics'!G:G,MATCH($C463,'Policy Characteristics'!$C:$C,0))),"",INDEX('Policy Characteristics'!G:G,MATCH($C463,'Policy Characteristics'!$C:$C,0)))</f>
        <v>1</v>
      </c>
      <c r="N463" s="220">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of EVs used</v>
      </c>
      <c r="P463" s="176"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176" t="str">
        <f>IF(ISBLANK(INDEX('Policy Characteristics'!K:K,MATCH($C463,'Policy Characteristics'!$C:$C,0))),"",INDEX('Policy Characteristics'!K:K,MATCH($C463,'Policy Characteristics'!$C:$C,0)))</f>
        <v/>
      </c>
      <c r="R463" s="176" t="str">
        <f>IF(ISBLANK(INDEX('Policy Characteristics'!L:L,MATCH($C463,'Policy Characteristics'!$C:$C,0))),"",INDEX('Policy Characteristics'!L:L,MATCH($C463,'Policy Characteristics'!$C:$C,0)))</f>
        <v/>
      </c>
      <c r="S463" s="189"/>
    </row>
    <row r="464" spans="1:19" ht="30" x14ac:dyDescent="0.25">
      <c r="A464" s="176" t="str">
        <f>IF(ISBLANK(INDEX('Policy Characteristics'!A:A,MATCH($C464,'Policy Characteristics'!$C:$C,0))),"",INDEX('Policy Characteristics'!A:A,MATCH($C464,'Policy Characteristics'!$C:$C,0)))</f>
        <v>Electricity Supply</v>
      </c>
      <c r="B464" s="185" t="str">
        <f>IF(ISBLANK(INDEX('Policy Characteristics'!B:B,MATCH($C464,'Policy Characteristics'!$C:$C,0))),"",INDEX('Policy Characteristics'!B:B,MATCH($C464,'Policy Characteristics'!$C:$C,0)))</f>
        <v>Subsidy for Grid Battery Output</v>
      </c>
      <c r="C464" s="1" t="s">
        <v>2505</v>
      </c>
      <c r="D464" s="6"/>
      <c r="E464" s="47"/>
      <c r="F464" s="6"/>
      <c r="G464" s="6"/>
      <c r="H464" s="44">
        <v>2258</v>
      </c>
      <c r="I464" s="200" t="s">
        <v>43</v>
      </c>
      <c r="J464" s="177" t="str">
        <f>IF(ISBLANK(INDEX('Policy Characteristics'!D:D,MATCH($C464,'Policy Characteristics'!$C:$C,0))),"",INDEX('Policy Characteristics'!D:D,MATCH($C464,'Policy Characteristics'!$C:$C,0)))</f>
        <v>Grid Battery Subsidy</v>
      </c>
      <c r="K464" s="176" t="str">
        <f>IF(ISBLANK(INDEX('Policy Characteristics'!E:E,MATCH($C464,'Policy Characteristics'!$C:$C,0))),"",INDEX('Policy Characteristics'!E:E,MATCH($C464,'Policy Characteristics'!$C:$C,0)))</f>
        <v>elec battery subsidy per output</v>
      </c>
      <c r="L464" s="220">
        <f>IF(ISBLANK(INDEX('Policy Characteristics'!F:F,MATCH($C464,'Policy Characteristics'!$C:$C,0))),"",INDEX('Policy Characteristics'!F:F,MATCH($C464,'Policy Characteristics'!$C:$C,0)))</f>
        <v>0</v>
      </c>
      <c r="M464" s="220">
        <f>IF(ISBLANK(INDEX('Policy Characteristics'!G:G,MATCH($C464,'Policy Characteristics'!$C:$C,0))),"",INDEX('Policy Characteristics'!G:G,MATCH($C464,'Policy Characteristics'!$C:$C,0)))</f>
        <v>100</v>
      </c>
      <c r="N464" s="220">
        <f>IF(ISBLANK(INDEX('Policy Characteristics'!H:H,MATCH($C464,'Policy Characteristics'!$C:$C,0))),"",INDEX('Policy Characteristics'!H:H,MATCH($C464,'Policy Characteristics'!$C:$C,0)))</f>
        <v>5</v>
      </c>
      <c r="O464" s="176" t="str">
        <f>IF(ISBLANK(INDEX('Policy Characteristics'!I:I,MATCH($C464,'Policy Characteristics'!$C:$C,0))),"",INDEX('Policy Characteristics'!I:I,MATCH($C464,'Policy Characteristics'!$C:$C,0)))</f>
        <v>€/MWh</v>
      </c>
      <c r="P464" s="176"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176" t="str">
        <f>IF(ISBLANK(INDEX('Policy Characteristics'!K:K,MATCH($C464,'Policy Characteristics'!$C:$C,0))),"",INDEX('Policy Characteristics'!K:K,MATCH($C464,'Policy Characteristics'!$C:$C,0)))</f>
        <v/>
      </c>
      <c r="R464" s="176"/>
      <c r="S464" s="189"/>
    </row>
    <row r="465" spans="1:19" ht="30" x14ac:dyDescent="0.25">
      <c r="A465" s="176" t="str">
        <f>IF(ISBLANK(INDEX('Policy Characteristics'!A:A,MATCH($C465,'Policy Characteristics'!$C:$C,0))),"",INDEX('Policy Characteristics'!A:A,MATCH($C465,'Policy Characteristics'!$C:$C,0)))</f>
        <v>Electricity Supply</v>
      </c>
      <c r="B465" s="185" t="str">
        <f>IF(ISBLANK(INDEX('Policy Characteristics'!B:B,MATCH($C465,'Policy Characteristics'!$C:$C,0))),"",INDEX('Policy Characteristics'!B:B,MATCH($C465,'Policy Characteristics'!$C:$C,0)))</f>
        <v>Subsidy for Grid Battery Capacity</v>
      </c>
      <c r="C465" s="1" t="s">
        <v>2509</v>
      </c>
      <c r="D465" s="6"/>
      <c r="E465" s="47"/>
      <c r="F465" s="6"/>
      <c r="G465" s="6"/>
      <c r="H465" s="44">
        <v>2259</v>
      </c>
      <c r="I465" s="200" t="s">
        <v>43</v>
      </c>
      <c r="J465" s="177" t="str">
        <f>IF(ISBLANK(INDEX('Policy Characteristics'!D:D,MATCH($C465,'Policy Characteristics'!$C:$C,0))),"",INDEX('Policy Characteristics'!D:D,MATCH($C465,'Policy Characteristics'!$C:$C,0)))</f>
        <v>Grid Battery Subsidy</v>
      </c>
      <c r="K465" s="176" t="str">
        <f>IF(ISBLANK(INDEX('Policy Characteristics'!E:E,MATCH($C465,'Policy Characteristics'!$C:$C,0))),"",INDEX('Policy Characteristics'!E:E,MATCH($C465,'Policy Characteristics'!$C:$C,0)))</f>
        <v>elec battery construction subsidy</v>
      </c>
      <c r="L465" s="220">
        <f>IF(ISBLANK(INDEX('Policy Characteristics'!F:F,MATCH($C465,'Policy Characteristics'!$C:$C,0))),"",INDEX('Policy Characteristics'!F:F,MATCH($C465,'Policy Characteristics'!$C:$C,0)))</f>
        <v>0</v>
      </c>
      <c r="M465" s="220">
        <f>IF(ISBLANK(INDEX('Policy Characteristics'!G:G,MATCH($C465,'Policy Characteristics'!$C:$C,0))),"",INDEX('Policy Characteristics'!G:G,MATCH($C465,'Policy Characteristics'!$C:$C,0)))</f>
        <v>1</v>
      </c>
      <c r="N465" s="220">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of capital costs</v>
      </c>
      <c r="P465" s="176"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176" t="str">
        <f>IF(ISBLANK(INDEX('Policy Characteristics'!K:K,MATCH($C465,'Policy Characteristics'!$C:$C,0))),"",INDEX('Policy Characteristics'!K:K,MATCH($C465,'Policy Characteristics'!$C:$C,0)))</f>
        <v/>
      </c>
      <c r="R465" s="176"/>
      <c r="S465" s="189"/>
    </row>
    <row r="466" spans="1:19" x14ac:dyDescent="0.25">
      <c r="A466" s="176" t="str">
        <f>IF(ISBLANK(INDEX('Policy Characteristics'!A:A,MATCH($C466,'Policy Characteristics'!$C:$C,0))),"",INDEX('Policy Characteristics'!A:A,MATCH($C466,'Policy Characteristics'!$C:$C,0)))</f>
        <v>Electricity Supply</v>
      </c>
      <c r="B466" s="185" t="str">
        <f>IF(ISBLANK(INDEX('Policy Characteristics'!B:B,MATCH($C466,'Policy Characteristics'!$C:$C,0))),"",INDEX('Policy Characteristics'!B:B,MATCH($C466,'Policy Characteristics'!$C:$C,0)))</f>
        <v>Electricity CCS Subsidy</v>
      </c>
      <c r="C466" s="1" t="s">
        <v>2516</v>
      </c>
      <c r="D466" s="47" t="s">
        <v>447</v>
      </c>
      <c r="F466" s="47" t="s">
        <v>446</v>
      </c>
      <c r="H466" s="44">
        <v>2260</v>
      </c>
      <c r="I466" s="1" t="s">
        <v>44</v>
      </c>
      <c r="J466" s="177" t="str">
        <f>IF(ISBLANK(INDEX('Policy Characteristics'!D:D,MATCH($C466,'Policy Characteristics'!$C:$C,0))),"",INDEX('Policy Characteristics'!D:D,MATCH($C466,'Policy Characteristics'!$C:$C,0)))</f>
        <v>Electricity CCS Subsidy</v>
      </c>
      <c r="K466" s="176" t="str">
        <f>IF(ISBLANK(INDEX('Policy Characteristics'!E:E,MATCH($C466,'Policy Characteristics'!$C:$C,0))),"",INDEX('Policy Characteristics'!E:E,MATCH($C466,'Policy Characteristics'!$C:$C,0)))</f>
        <v>elec CCS subsidy</v>
      </c>
      <c r="L466" s="220">
        <f>IF(ISBLANK(INDEX('Policy Characteristics'!F:F,MATCH($C466,'Policy Characteristics'!$C:$C,0))),"",INDEX('Policy Characteristics'!F:F,MATCH($C466,'Policy Characteristics'!$C:$C,0)))</f>
        <v>0</v>
      </c>
      <c r="M466" s="220">
        <f>IF(ISBLANK(INDEX('Policy Characteristics'!G:G,MATCH($C466,'Policy Characteristics'!$C:$C,0))),"",INDEX('Policy Characteristics'!G:G,MATCH($C466,'Policy Characteristics'!$C:$C,0)))</f>
        <v>100</v>
      </c>
      <c r="N466" s="220">
        <f>IF(ISBLANK(INDEX('Policy Characteristics'!H:H,MATCH($C466,'Policy Characteristics'!$C:$C,0))),"",INDEX('Policy Characteristics'!H:H,MATCH($C466,'Policy Characteristics'!$C:$C,0)))</f>
        <v>5</v>
      </c>
      <c r="O466" s="176" t="str">
        <f>IF(ISBLANK(INDEX('Policy Characteristics'!I:I,MATCH($C466,'Policy Characteristics'!$C:$C,0))),"",INDEX('Policy Characteristics'!I:I,MATCH($C466,'Policy Characteristics'!$C:$C,0)))</f>
        <v>€/metric ton CO2e</v>
      </c>
      <c r="P466" s="176"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25">
      <c r="A467" s="176" t="str">
        <f>IF(ISBLANK(INDEX('Policy Characteristics'!A:A,MATCH($C467,'Policy Characteristics'!$C:$C,0))),"",INDEX('Policy Characteristics'!A:A,MATCH($C467,'Policy Characteristics'!$C:$C,0)))</f>
        <v>Electricity Supply</v>
      </c>
      <c r="B467" s="185" t="str">
        <f>IF(ISBLANK(INDEX('Policy Characteristics'!B:B,MATCH($C467,'Policy Characteristics'!$C:$C,0))),"",INDEX('Policy Characteristics'!B:B,MATCH($C467,'Policy Characteristics'!$C:$C,0)))</f>
        <v>Electricity CCS Subsidy</v>
      </c>
      <c r="C467" s="176" t="str">
        <f>$C$466</f>
        <v>Additional Subsidy for Elec CCS</v>
      </c>
      <c r="D467" s="6" t="s">
        <v>2360</v>
      </c>
      <c r="F467" s="6" t="s">
        <v>2669</v>
      </c>
      <c r="H467" s="44">
        <v>2261</v>
      </c>
      <c r="I467" s="1" t="s">
        <v>44</v>
      </c>
      <c r="J467" s="177" t="str">
        <f>IF(ISBLANK(INDEX('Policy Characteristics'!D:D,MATCH($C467,'Policy Characteristics'!$C:$C,0))),"",INDEX('Policy Characteristics'!D:D,MATCH($C467,'Policy Characteristics'!$C:$C,0)))</f>
        <v>Electricity CCS Subsidy</v>
      </c>
      <c r="K467" s="176" t="str">
        <f>IF(ISBLANK(INDEX('Policy Characteristics'!E:E,MATCH($C467,'Policy Characteristics'!$C:$C,0))),"",INDEX('Policy Characteristics'!E:E,MATCH($C467,'Policy Characteristics'!$C:$C,0)))</f>
        <v>elec CCS subsidy</v>
      </c>
      <c r="L467" s="220">
        <f>IF(ISBLANK(INDEX('Policy Characteristics'!F:F,MATCH($C467,'Policy Characteristics'!$C:$C,0))),"",INDEX('Policy Characteristics'!F:F,MATCH($C467,'Policy Characteristics'!$C:$C,0)))</f>
        <v>0</v>
      </c>
      <c r="M467" s="220">
        <f>IF(ISBLANK(INDEX('Policy Characteristics'!G:G,MATCH($C467,'Policy Characteristics'!$C:$C,0))),"",INDEX('Policy Characteristics'!G:G,MATCH($C467,'Policy Characteristics'!$C:$C,0)))</f>
        <v>100</v>
      </c>
      <c r="N467" s="220">
        <f>IF(ISBLANK(INDEX('Policy Characteristics'!H:H,MATCH($C467,'Policy Characteristics'!$C:$C,0))),"",INDEX('Policy Characteristics'!H:H,MATCH($C467,'Policy Characteristics'!$C:$C,0)))</f>
        <v>5</v>
      </c>
      <c r="O467" s="176" t="str">
        <f>IF(ISBLANK(INDEX('Policy Characteristics'!I:I,MATCH($C467,'Policy Characteristics'!$C:$C,0))),"",INDEX('Policy Characteristics'!I:I,MATCH($C467,'Policy Characteristics'!$C:$C,0)))</f>
        <v>€/metric ton CO2e</v>
      </c>
      <c r="P467" s="176"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25">
      <c r="A468" s="176" t="str">
        <f>IF(ISBLANK(INDEX('Policy Characteristics'!A:A,MATCH($C468,'Policy Characteristics'!$C:$C,0))),"",INDEX('Policy Characteristics'!A:A,MATCH($C468,'Policy Characteristics'!$C:$C,0)))</f>
        <v>Electricity Supply</v>
      </c>
      <c r="B468" s="185" t="str">
        <f>IF(ISBLANK(INDEX('Policy Characteristics'!B:B,MATCH($C468,'Policy Characteristics'!$C:$C,0))),"",INDEX('Policy Characteristics'!B:B,MATCH($C468,'Policy Characteristics'!$C:$C,0)))</f>
        <v>Electricity CCS Subsidy</v>
      </c>
      <c r="C468" s="176" t="str">
        <f t="shared" ref="C468:C489" si="27">$C$466</f>
        <v>Additional Subsidy for Elec CCS</v>
      </c>
      <c r="D468" s="6" t="s">
        <v>2361</v>
      </c>
      <c r="F468" s="6" t="s">
        <v>2295</v>
      </c>
      <c r="H468" s="44">
        <v>2262</v>
      </c>
      <c r="I468" s="1" t="s">
        <v>44</v>
      </c>
      <c r="J468" s="177" t="str">
        <f>IF(ISBLANK(INDEX('Policy Characteristics'!D:D,MATCH($C468,'Policy Characteristics'!$C:$C,0))),"",INDEX('Policy Characteristics'!D:D,MATCH($C468,'Policy Characteristics'!$C:$C,0)))</f>
        <v>Electricity CCS Subsidy</v>
      </c>
      <c r="K468" s="176" t="str">
        <f>IF(ISBLANK(INDEX('Policy Characteristics'!E:E,MATCH($C468,'Policy Characteristics'!$C:$C,0))),"",INDEX('Policy Characteristics'!E:E,MATCH($C468,'Policy Characteristics'!$C:$C,0)))</f>
        <v>elec CCS subsidy</v>
      </c>
      <c r="L468" s="220">
        <f>IF(ISBLANK(INDEX('Policy Characteristics'!F:F,MATCH($C468,'Policy Characteristics'!$C:$C,0))),"",INDEX('Policy Characteristics'!F:F,MATCH($C468,'Policy Characteristics'!$C:$C,0)))</f>
        <v>0</v>
      </c>
      <c r="M468" s="220">
        <f>IF(ISBLANK(INDEX('Policy Characteristics'!G:G,MATCH($C468,'Policy Characteristics'!$C:$C,0))),"",INDEX('Policy Characteristics'!G:G,MATCH($C468,'Policy Characteristics'!$C:$C,0)))</f>
        <v>100</v>
      </c>
      <c r="N468" s="220">
        <f>IF(ISBLANK(INDEX('Policy Characteristics'!H:H,MATCH($C468,'Policy Characteristics'!$C:$C,0))),"",INDEX('Policy Characteristics'!H:H,MATCH($C468,'Policy Characteristics'!$C:$C,0)))</f>
        <v>5</v>
      </c>
      <c r="O468" s="176" t="str">
        <f>IF(ISBLANK(INDEX('Policy Characteristics'!I:I,MATCH($C468,'Policy Characteristics'!$C:$C,0))),"",INDEX('Policy Characteristics'!I:I,MATCH($C468,'Policy Characteristics'!$C:$C,0)))</f>
        <v>€/metric ton CO2e</v>
      </c>
      <c r="P468" s="176"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25">
      <c r="A469" s="176" t="str">
        <f>IF(ISBLANK(INDEX('Policy Characteristics'!A:A,MATCH($C469,'Policy Characteristics'!$C:$C,0))),"",INDEX('Policy Characteristics'!A:A,MATCH($C469,'Policy Characteristics'!$C:$C,0)))</f>
        <v>Electricity Supply</v>
      </c>
      <c r="B469" s="185" t="str">
        <f>IF(ISBLANK(INDEX('Policy Characteristics'!B:B,MATCH($C469,'Policy Characteristics'!$C:$C,0))),"",INDEX('Policy Characteristics'!B:B,MATCH($C469,'Policy Characteristics'!$C:$C,0)))</f>
        <v>Electricity CCS Subsidy</v>
      </c>
      <c r="C469" s="176" t="str">
        <f t="shared" si="27"/>
        <v>Additional Subsidy for Elec CCS</v>
      </c>
      <c r="D469" s="6" t="s">
        <v>76</v>
      </c>
      <c r="F469" s="6" t="s">
        <v>2371</v>
      </c>
      <c r="H469" s="44">
        <v>2263</v>
      </c>
      <c r="I469" s="1" t="s">
        <v>44</v>
      </c>
      <c r="J469" s="177" t="str">
        <f>IF(ISBLANK(INDEX('Policy Characteristics'!D:D,MATCH($C469,'Policy Characteristics'!$C:$C,0))),"",INDEX('Policy Characteristics'!D:D,MATCH($C469,'Policy Characteristics'!$C:$C,0)))</f>
        <v>Electricity CCS Subsidy</v>
      </c>
      <c r="K469" s="176" t="str">
        <f>IF(ISBLANK(INDEX('Policy Characteristics'!E:E,MATCH($C469,'Policy Characteristics'!$C:$C,0))),"",INDEX('Policy Characteristics'!E:E,MATCH($C469,'Policy Characteristics'!$C:$C,0)))</f>
        <v>elec CCS subsidy</v>
      </c>
      <c r="L469" s="220">
        <f>IF(ISBLANK(INDEX('Policy Characteristics'!F:F,MATCH($C469,'Policy Characteristics'!$C:$C,0))),"",INDEX('Policy Characteristics'!F:F,MATCH($C469,'Policy Characteristics'!$C:$C,0)))</f>
        <v>0</v>
      </c>
      <c r="M469" s="220">
        <f>IF(ISBLANK(INDEX('Policy Characteristics'!G:G,MATCH($C469,'Policy Characteristics'!$C:$C,0))),"",INDEX('Policy Characteristics'!G:G,MATCH($C469,'Policy Characteristics'!$C:$C,0)))</f>
        <v>100</v>
      </c>
      <c r="N469" s="220">
        <f>IF(ISBLANK(INDEX('Policy Characteristics'!H:H,MATCH($C469,'Policy Characteristics'!$C:$C,0))),"",INDEX('Policy Characteristics'!H:H,MATCH($C469,'Policy Characteristics'!$C:$C,0)))</f>
        <v>5</v>
      </c>
      <c r="O469" s="176" t="str">
        <f>IF(ISBLANK(INDEX('Policy Characteristics'!I:I,MATCH($C469,'Policy Characteristics'!$C:$C,0))),"",INDEX('Policy Characteristics'!I:I,MATCH($C469,'Policy Characteristics'!$C:$C,0)))</f>
        <v>€/metric ton CO2e</v>
      </c>
      <c r="P469" s="176"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25">
      <c r="A470" s="176" t="str">
        <f>IF(ISBLANK(INDEX('Policy Characteristics'!A:A,MATCH($C470,'Policy Characteristics'!$C:$C,0))),"",INDEX('Policy Characteristics'!A:A,MATCH($C470,'Policy Characteristics'!$C:$C,0)))</f>
        <v>Electricity Supply</v>
      </c>
      <c r="B470" s="185" t="str">
        <f>IF(ISBLANK(INDEX('Policy Characteristics'!B:B,MATCH($C470,'Policy Characteristics'!$C:$C,0))),"",INDEX('Policy Characteristics'!B:B,MATCH($C470,'Policy Characteristics'!$C:$C,0)))</f>
        <v>Electricity CCS Subsidy</v>
      </c>
      <c r="C470" s="176" t="str">
        <f t="shared" si="27"/>
        <v>Additional Subsidy for Elec CCS</v>
      </c>
      <c r="D470" s="6" t="s">
        <v>77</v>
      </c>
      <c r="F470" s="6" t="s">
        <v>89</v>
      </c>
      <c r="H470" s="44">
        <v>2264</v>
      </c>
      <c r="I470" s="1" t="s">
        <v>44</v>
      </c>
      <c r="J470" s="177" t="str">
        <f>IF(ISBLANK(INDEX('Policy Characteristics'!D:D,MATCH($C470,'Policy Characteristics'!$C:$C,0))),"",INDEX('Policy Characteristics'!D:D,MATCH($C470,'Policy Characteristics'!$C:$C,0)))</f>
        <v>Electricity CCS Subsidy</v>
      </c>
      <c r="K470" s="176" t="str">
        <f>IF(ISBLANK(INDEX('Policy Characteristics'!E:E,MATCH($C470,'Policy Characteristics'!$C:$C,0))),"",INDEX('Policy Characteristics'!E:E,MATCH($C470,'Policy Characteristics'!$C:$C,0)))</f>
        <v>elec CCS subsidy</v>
      </c>
      <c r="L470" s="220">
        <f>IF(ISBLANK(INDEX('Policy Characteristics'!F:F,MATCH($C470,'Policy Characteristics'!$C:$C,0))),"",INDEX('Policy Characteristics'!F:F,MATCH($C470,'Policy Characteristics'!$C:$C,0)))</f>
        <v>0</v>
      </c>
      <c r="M470" s="220">
        <f>IF(ISBLANK(INDEX('Policy Characteristics'!G:G,MATCH($C470,'Policy Characteristics'!$C:$C,0))),"",INDEX('Policy Characteristics'!G:G,MATCH($C470,'Policy Characteristics'!$C:$C,0)))</f>
        <v>100</v>
      </c>
      <c r="N470" s="220">
        <f>IF(ISBLANK(INDEX('Policy Characteristics'!H:H,MATCH($C470,'Policy Characteristics'!$C:$C,0))),"",INDEX('Policy Characteristics'!H:H,MATCH($C470,'Policy Characteristics'!$C:$C,0)))</f>
        <v>5</v>
      </c>
      <c r="O470" s="176" t="str">
        <f>IF(ISBLANK(INDEX('Policy Characteristics'!I:I,MATCH($C470,'Policy Characteristics'!$C:$C,0))),"",INDEX('Policy Characteristics'!I:I,MATCH($C470,'Policy Characteristics'!$C:$C,0)))</f>
        <v>€/metric ton CO2e</v>
      </c>
      <c r="P470" s="176"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25">
      <c r="A471" s="176" t="str">
        <f>IF(ISBLANK(INDEX('Policy Characteristics'!A:A,MATCH($C471,'Policy Characteristics'!$C:$C,0))),"",INDEX('Policy Characteristics'!A:A,MATCH($C471,'Policy Characteristics'!$C:$C,0)))</f>
        <v>Electricity Supply</v>
      </c>
      <c r="B471" s="185" t="str">
        <f>IF(ISBLANK(INDEX('Policy Characteristics'!B:B,MATCH($C471,'Policy Characteristics'!$C:$C,0))),"",INDEX('Policy Characteristics'!B:B,MATCH($C471,'Policy Characteristics'!$C:$C,0)))</f>
        <v>Electricity CCS Subsidy</v>
      </c>
      <c r="C471" s="176" t="str">
        <f t="shared" si="27"/>
        <v>Additional Subsidy for Elec CCS</v>
      </c>
      <c r="D471" s="6" t="s">
        <v>448</v>
      </c>
      <c r="F471" s="6" t="s">
        <v>451</v>
      </c>
      <c r="H471" s="44">
        <v>2265</v>
      </c>
      <c r="I471" s="1" t="s">
        <v>44</v>
      </c>
      <c r="J471" s="177" t="str">
        <f>IF(ISBLANK(INDEX('Policy Characteristics'!D:D,MATCH($C471,'Policy Characteristics'!$C:$C,0))),"",INDEX('Policy Characteristics'!D:D,MATCH($C471,'Policy Characteristics'!$C:$C,0)))</f>
        <v>Electricity CCS Subsidy</v>
      </c>
      <c r="K471" s="176" t="str">
        <f>IF(ISBLANK(INDEX('Policy Characteristics'!E:E,MATCH($C471,'Policy Characteristics'!$C:$C,0))),"",INDEX('Policy Characteristics'!E:E,MATCH($C471,'Policy Characteristics'!$C:$C,0)))</f>
        <v>elec CCS subsidy</v>
      </c>
      <c r="L471" s="220">
        <f>IF(ISBLANK(INDEX('Policy Characteristics'!F:F,MATCH($C471,'Policy Characteristics'!$C:$C,0))),"",INDEX('Policy Characteristics'!F:F,MATCH($C471,'Policy Characteristics'!$C:$C,0)))</f>
        <v>0</v>
      </c>
      <c r="M471" s="220">
        <f>IF(ISBLANK(INDEX('Policy Characteristics'!G:G,MATCH($C471,'Policy Characteristics'!$C:$C,0))),"",INDEX('Policy Characteristics'!G:G,MATCH($C471,'Policy Characteristics'!$C:$C,0)))</f>
        <v>100</v>
      </c>
      <c r="N471" s="220">
        <f>IF(ISBLANK(INDEX('Policy Characteristics'!H:H,MATCH($C471,'Policy Characteristics'!$C:$C,0))),"",INDEX('Policy Characteristics'!H:H,MATCH($C471,'Policy Characteristics'!$C:$C,0)))</f>
        <v>5</v>
      </c>
      <c r="O471" s="176" t="str">
        <f>IF(ISBLANK(INDEX('Policy Characteristics'!I:I,MATCH($C471,'Policy Characteristics'!$C:$C,0))),"",INDEX('Policy Characteristics'!I:I,MATCH($C471,'Policy Characteristics'!$C:$C,0)))</f>
        <v>€/metric ton CO2e</v>
      </c>
      <c r="P471" s="176"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25">
      <c r="A472" s="176" t="str">
        <f>IF(ISBLANK(INDEX('Policy Characteristics'!A:A,MATCH($C472,'Policy Characteristics'!$C:$C,0))),"",INDEX('Policy Characteristics'!A:A,MATCH($C472,'Policy Characteristics'!$C:$C,0)))</f>
        <v>Electricity Supply</v>
      </c>
      <c r="B472" s="185" t="str">
        <f>IF(ISBLANK(INDEX('Policy Characteristics'!B:B,MATCH($C472,'Policy Characteristics'!$C:$C,0))),"",INDEX('Policy Characteristics'!B:B,MATCH($C472,'Policy Characteristics'!$C:$C,0)))</f>
        <v>Electricity CCS Subsidy</v>
      </c>
      <c r="C472" s="176" t="str">
        <f t="shared" si="27"/>
        <v>Additional Subsidy for Elec CCS</v>
      </c>
      <c r="D472" s="6" t="s">
        <v>78</v>
      </c>
      <c r="F472" s="6" t="s">
        <v>90</v>
      </c>
      <c r="H472" s="44">
        <v>2266</v>
      </c>
      <c r="I472" s="1" t="s">
        <v>44</v>
      </c>
      <c r="J472" s="177" t="str">
        <f>IF(ISBLANK(INDEX('Policy Characteristics'!D:D,MATCH($C472,'Policy Characteristics'!$C:$C,0))),"",INDEX('Policy Characteristics'!D:D,MATCH($C472,'Policy Characteristics'!$C:$C,0)))</f>
        <v>Electricity CCS Subsidy</v>
      </c>
      <c r="K472" s="176" t="str">
        <f>IF(ISBLANK(INDEX('Policy Characteristics'!E:E,MATCH($C472,'Policy Characteristics'!$C:$C,0))),"",INDEX('Policy Characteristics'!E:E,MATCH($C472,'Policy Characteristics'!$C:$C,0)))</f>
        <v>elec CCS subsidy</v>
      </c>
      <c r="L472" s="220">
        <f>IF(ISBLANK(INDEX('Policy Characteristics'!F:F,MATCH($C472,'Policy Characteristics'!$C:$C,0))),"",INDEX('Policy Characteristics'!F:F,MATCH($C472,'Policy Characteristics'!$C:$C,0)))</f>
        <v>0</v>
      </c>
      <c r="M472" s="220">
        <f>IF(ISBLANK(INDEX('Policy Characteristics'!G:G,MATCH($C472,'Policy Characteristics'!$C:$C,0))),"",INDEX('Policy Characteristics'!G:G,MATCH($C472,'Policy Characteristics'!$C:$C,0)))</f>
        <v>100</v>
      </c>
      <c r="N472" s="220">
        <f>IF(ISBLANK(INDEX('Policy Characteristics'!H:H,MATCH($C472,'Policy Characteristics'!$C:$C,0))),"",INDEX('Policy Characteristics'!H:H,MATCH($C472,'Policy Characteristics'!$C:$C,0)))</f>
        <v>5</v>
      </c>
      <c r="O472" s="176" t="str">
        <f>IF(ISBLANK(INDEX('Policy Characteristics'!I:I,MATCH($C472,'Policy Characteristics'!$C:$C,0))),"",INDEX('Policy Characteristics'!I:I,MATCH($C472,'Policy Characteristics'!$C:$C,0)))</f>
        <v>€/metric ton CO2e</v>
      </c>
      <c r="P472" s="176"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25">
      <c r="A473" s="176" t="str">
        <f>IF(ISBLANK(INDEX('Policy Characteristics'!A:A,MATCH($C473,'Policy Characteristics'!$C:$C,0))),"",INDEX('Policy Characteristics'!A:A,MATCH($C473,'Policy Characteristics'!$C:$C,0)))</f>
        <v>Electricity Supply</v>
      </c>
      <c r="B473" s="185" t="str">
        <f>IF(ISBLANK(INDEX('Policy Characteristics'!B:B,MATCH($C473,'Policy Characteristics'!$C:$C,0))),"",INDEX('Policy Characteristics'!B:B,MATCH($C473,'Policy Characteristics'!$C:$C,0)))</f>
        <v>Electricity CCS Subsidy</v>
      </c>
      <c r="C473" s="176" t="str">
        <f t="shared" si="27"/>
        <v>Additional Subsidy for Elec CCS</v>
      </c>
      <c r="D473" s="6" t="s">
        <v>79</v>
      </c>
      <c r="F473" s="6" t="s">
        <v>91</v>
      </c>
      <c r="H473" s="44">
        <v>2267</v>
      </c>
      <c r="I473" s="1" t="s">
        <v>44</v>
      </c>
      <c r="J473" s="177" t="str">
        <f>IF(ISBLANK(INDEX('Policy Characteristics'!D:D,MATCH($C473,'Policy Characteristics'!$C:$C,0))),"",INDEX('Policy Characteristics'!D:D,MATCH($C473,'Policy Characteristics'!$C:$C,0)))</f>
        <v>Electricity CCS Subsidy</v>
      </c>
      <c r="K473" s="176" t="str">
        <f>IF(ISBLANK(INDEX('Policy Characteristics'!E:E,MATCH($C473,'Policy Characteristics'!$C:$C,0))),"",INDEX('Policy Characteristics'!E:E,MATCH($C473,'Policy Characteristics'!$C:$C,0)))</f>
        <v>elec CCS subsidy</v>
      </c>
      <c r="L473" s="220">
        <f>IF(ISBLANK(INDEX('Policy Characteristics'!F:F,MATCH($C473,'Policy Characteristics'!$C:$C,0))),"",INDEX('Policy Characteristics'!F:F,MATCH($C473,'Policy Characteristics'!$C:$C,0)))</f>
        <v>0</v>
      </c>
      <c r="M473" s="220">
        <f>IF(ISBLANK(INDEX('Policy Characteristics'!G:G,MATCH($C473,'Policy Characteristics'!$C:$C,0))),"",INDEX('Policy Characteristics'!G:G,MATCH($C473,'Policy Characteristics'!$C:$C,0)))</f>
        <v>100</v>
      </c>
      <c r="N473" s="220">
        <f>IF(ISBLANK(INDEX('Policy Characteristics'!H:H,MATCH($C473,'Policy Characteristics'!$C:$C,0))),"",INDEX('Policy Characteristics'!H:H,MATCH($C473,'Policy Characteristics'!$C:$C,0)))</f>
        <v>5</v>
      </c>
      <c r="O473" s="176" t="str">
        <f>IF(ISBLANK(INDEX('Policy Characteristics'!I:I,MATCH($C473,'Policy Characteristics'!$C:$C,0))),"",INDEX('Policy Characteristics'!I:I,MATCH($C473,'Policy Characteristics'!$C:$C,0)))</f>
        <v>€/metric ton CO2e</v>
      </c>
      <c r="P473" s="176"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25">
      <c r="A474" s="176" t="str">
        <f>IF(ISBLANK(INDEX('Policy Characteristics'!A:A,MATCH($C474,'Policy Characteristics'!$C:$C,0))),"",INDEX('Policy Characteristics'!A:A,MATCH($C474,'Policy Characteristics'!$C:$C,0)))</f>
        <v>Electricity Supply</v>
      </c>
      <c r="B474" s="185" t="str">
        <f>IF(ISBLANK(INDEX('Policy Characteristics'!B:B,MATCH($C474,'Policy Characteristics'!$C:$C,0))),"",INDEX('Policy Characteristics'!B:B,MATCH($C474,'Policy Characteristics'!$C:$C,0)))</f>
        <v>Electricity CCS Subsidy</v>
      </c>
      <c r="C474" s="176" t="str">
        <f t="shared" si="27"/>
        <v>Additional Subsidy for Elec CCS</v>
      </c>
      <c r="D474" s="6" t="s">
        <v>80</v>
      </c>
      <c r="F474" s="6" t="s">
        <v>92</v>
      </c>
      <c r="H474" s="44">
        <v>2268</v>
      </c>
      <c r="I474" s="1" t="s">
        <v>44</v>
      </c>
      <c r="J474" s="177" t="str">
        <f>IF(ISBLANK(INDEX('Policy Characteristics'!D:D,MATCH($C474,'Policy Characteristics'!$C:$C,0))),"",INDEX('Policy Characteristics'!D:D,MATCH($C474,'Policy Characteristics'!$C:$C,0)))</f>
        <v>Electricity CCS Subsidy</v>
      </c>
      <c r="K474" s="176" t="str">
        <f>IF(ISBLANK(INDEX('Policy Characteristics'!E:E,MATCH($C474,'Policy Characteristics'!$C:$C,0))),"",INDEX('Policy Characteristics'!E:E,MATCH($C474,'Policy Characteristics'!$C:$C,0)))</f>
        <v>elec CCS subsidy</v>
      </c>
      <c r="L474" s="220">
        <f>IF(ISBLANK(INDEX('Policy Characteristics'!F:F,MATCH($C474,'Policy Characteristics'!$C:$C,0))),"",INDEX('Policy Characteristics'!F:F,MATCH($C474,'Policy Characteristics'!$C:$C,0)))</f>
        <v>0</v>
      </c>
      <c r="M474" s="220">
        <f>IF(ISBLANK(INDEX('Policy Characteristics'!G:G,MATCH($C474,'Policy Characteristics'!$C:$C,0))),"",INDEX('Policy Characteristics'!G:G,MATCH($C474,'Policy Characteristics'!$C:$C,0)))</f>
        <v>100</v>
      </c>
      <c r="N474" s="220">
        <f>IF(ISBLANK(INDEX('Policy Characteristics'!H:H,MATCH($C474,'Policy Characteristics'!$C:$C,0))),"",INDEX('Policy Characteristics'!H:H,MATCH($C474,'Policy Characteristics'!$C:$C,0)))</f>
        <v>5</v>
      </c>
      <c r="O474" s="176" t="str">
        <f>IF(ISBLANK(INDEX('Policy Characteristics'!I:I,MATCH($C474,'Policy Characteristics'!$C:$C,0))),"",INDEX('Policy Characteristics'!I:I,MATCH($C474,'Policy Characteristics'!$C:$C,0)))</f>
        <v>€/metric ton CO2e</v>
      </c>
      <c r="P474" s="176"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25">
      <c r="A475" s="176" t="str">
        <f>IF(ISBLANK(INDEX('Policy Characteristics'!A:A,MATCH($C475,'Policy Characteristics'!$C:$C,0))),"",INDEX('Policy Characteristics'!A:A,MATCH($C475,'Policy Characteristics'!$C:$C,0)))</f>
        <v>Electricity Supply</v>
      </c>
      <c r="B475" s="185" t="str">
        <f>IF(ISBLANK(INDEX('Policy Characteristics'!B:B,MATCH($C475,'Policy Characteristics'!$C:$C,0))),"",INDEX('Policy Characteristics'!B:B,MATCH($C475,'Policy Characteristics'!$C:$C,0)))</f>
        <v>Electricity CCS Subsidy</v>
      </c>
      <c r="C475" s="176" t="str">
        <f t="shared" si="27"/>
        <v>Additional Subsidy for Elec CCS</v>
      </c>
      <c r="D475" s="6" t="s">
        <v>1325</v>
      </c>
      <c r="F475" s="6" t="s">
        <v>436</v>
      </c>
      <c r="H475" s="44">
        <v>2269</v>
      </c>
      <c r="I475" s="1" t="s">
        <v>44</v>
      </c>
      <c r="J475" s="177" t="str">
        <f>IF(ISBLANK(INDEX('Policy Characteristics'!D:D,MATCH($C475,'Policy Characteristics'!$C:$C,0))),"",INDEX('Policy Characteristics'!D:D,MATCH($C475,'Policy Characteristics'!$C:$C,0)))</f>
        <v>Electricity CCS Subsidy</v>
      </c>
      <c r="K475" s="176" t="str">
        <f>IF(ISBLANK(INDEX('Policy Characteristics'!E:E,MATCH($C475,'Policy Characteristics'!$C:$C,0))),"",INDEX('Policy Characteristics'!E:E,MATCH($C475,'Policy Characteristics'!$C:$C,0)))</f>
        <v>elec CCS subsidy</v>
      </c>
      <c r="L475" s="220">
        <f>IF(ISBLANK(INDEX('Policy Characteristics'!F:F,MATCH($C475,'Policy Characteristics'!$C:$C,0))),"",INDEX('Policy Characteristics'!F:F,MATCH($C475,'Policy Characteristics'!$C:$C,0)))</f>
        <v>0</v>
      </c>
      <c r="M475" s="220">
        <f>IF(ISBLANK(INDEX('Policy Characteristics'!G:G,MATCH($C475,'Policy Characteristics'!$C:$C,0))),"",INDEX('Policy Characteristics'!G:G,MATCH($C475,'Policy Characteristics'!$C:$C,0)))</f>
        <v>100</v>
      </c>
      <c r="N475" s="220">
        <f>IF(ISBLANK(INDEX('Policy Characteristics'!H:H,MATCH($C475,'Policy Characteristics'!$C:$C,0))),"",INDEX('Policy Characteristics'!H:H,MATCH($C475,'Policy Characteristics'!$C:$C,0)))</f>
        <v>5</v>
      </c>
      <c r="O475" s="176" t="str">
        <f>IF(ISBLANK(INDEX('Policy Characteristics'!I:I,MATCH($C475,'Policy Characteristics'!$C:$C,0))),"",INDEX('Policy Characteristics'!I:I,MATCH($C475,'Policy Characteristics'!$C:$C,0)))</f>
        <v>€/metric ton CO2e</v>
      </c>
      <c r="P475" s="176"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25">
      <c r="A476" s="176" t="str">
        <f>IF(ISBLANK(INDEX('Policy Characteristics'!A:A,MATCH($C476,'Policy Characteristics'!$C:$C,0))),"",INDEX('Policy Characteristics'!A:A,MATCH($C476,'Policy Characteristics'!$C:$C,0)))</f>
        <v>Electricity Supply</v>
      </c>
      <c r="B476" s="185" t="str">
        <f>IF(ISBLANK(INDEX('Policy Characteristics'!B:B,MATCH($C476,'Policy Characteristics'!$C:$C,0))),"",INDEX('Policy Characteristics'!B:B,MATCH($C476,'Policy Characteristics'!$C:$C,0)))</f>
        <v>Electricity CCS Subsidy</v>
      </c>
      <c r="C476" s="176" t="str">
        <f t="shared" si="27"/>
        <v>Additional Subsidy for Elec CCS</v>
      </c>
      <c r="D476" s="6" t="s">
        <v>309</v>
      </c>
      <c r="F476" s="6" t="s">
        <v>2673</v>
      </c>
      <c r="H476" s="44">
        <v>2270</v>
      </c>
      <c r="I476" s="1" t="s">
        <v>44</v>
      </c>
      <c r="J476" s="177" t="str">
        <f>IF(ISBLANK(INDEX('Policy Characteristics'!D:D,MATCH($C476,'Policy Characteristics'!$C:$C,0))),"",INDEX('Policy Characteristics'!D:D,MATCH($C476,'Policy Characteristics'!$C:$C,0)))</f>
        <v>Electricity CCS Subsidy</v>
      </c>
      <c r="K476" s="176" t="str">
        <f>IF(ISBLANK(INDEX('Policy Characteristics'!E:E,MATCH($C476,'Policy Characteristics'!$C:$C,0))),"",INDEX('Policy Characteristics'!E:E,MATCH($C476,'Policy Characteristics'!$C:$C,0)))</f>
        <v>elec CCS subsidy</v>
      </c>
      <c r="L476" s="220">
        <f>IF(ISBLANK(INDEX('Policy Characteristics'!F:F,MATCH($C476,'Policy Characteristics'!$C:$C,0))),"",INDEX('Policy Characteristics'!F:F,MATCH($C476,'Policy Characteristics'!$C:$C,0)))</f>
        <v>0</v>
      </c>
      <c r="M476" s="220">
        <f>IF(ISBLANK(INDEX('Policy Characteristics'!G:G,MATCH($C476,'Policy Characteristics'!$C:$C,0))),"",INDEX('Policy Characteristics'!G:G,MATCH($C476,'Policy Characteristics'!$C:$C,0)))</f>
        <v>100</v>
      </c>
      <c r="N476" s="220">
        <f>IF(ISBLANK(INDEX('Policy Characteristics'!H:H,MATCH($C476,'Policy Characteristics'!$C:$C,0))),"",INDEX('Policy Characteristics'!H:H,MATCH($C476,'Policy Characteristics'!$C:$C,0)))</f>
        <v>5</v>
      </c>
      <c r="O476" s="176" t="str">
        <f>IF(ISBLANK(INDEX('Policy Characteristics'!I:I,MATCH($C476,'Policy Characteristics'!$C:$C,0))),"",INDEX('Policy Characteristics'!I:I,MATCH($C476,'Policy Characteristics'!$C:$C,0)))</f>
        <v>€/metric ton CO2e</v>
      </c>
      <c r="P476" s="176"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25">
      <c r="A477" s="176" t="str">
        <f>IF(ISBLANK(INDEX('Policy Characteristics'!A:A,MATCH($C477,'Policy Characteristics'!$C:$C,0))),"",INDEX('Policy Characteristics'!A:A,MATCH($C477,'Policy Characteristics'!$C:$C,0)))</f>
        <v>Electricity Supply</v>
      </c>
      <c r="B477" s="185" t="str">
        <f>IF(ISBLANK(INDEX('Policy Characteristics'!B:B,MATCH($C477,'Policy Characteristics'!$C:$C,0))),"",INDEX('Policy Characteristics'!B:B,MATCH($C477,'Policy Characteristics'!$C:$C,0)))</f>
        <v>Electricity CCS Subsidy</v>
      </c>
      <c r="C477" s="176" t="str">
        <f t="shared" si="27"/>
        <v>Additional Subsidy for Elec CCS</v>
      </c>
      <c r="D477" s="6" t="s">
        <v>310</v>
      </c>
      <c r="F477" s="6" t="s">
        <v>2671</v>
      </c>
      <c r="H477" s="44">
        <v>2271</v>
      </c>
      <c r="I477" s="1" t="s">
        <v>44</v>
      </c>
      <c r="J477" s="177" t="str">
        <f>IF(ISBLANK(INDEX('Policy Characteristics'!D:D,MATCH($C477,'Policy Characteristics'!$C:$C,0))),"",INDEX('Policy Characteristics'!D:D,MATCH($C477,'Policy Characteristics'!$C:$C,0)))</f>
        <v>Electricity CCS Subsidy</v>
      </c>
      <c r="K477" s="176" t="str">
        <f>IF(ISBLANK(INDEX('Policy Characteristics'!E:E,MATCH($C477,'Policy Characteristics'!$C:$C,0))),"",INDEX('Policy Characteristics'!E:E,MATCH($C477,'Policy Characteristics'!$C:$C,0)))</f>
        <v>elec CCS subsidy</v>
      </c>
      <c r="L477" s="220">
        <f>IF(ISBLANK(INDEX('Policy Characteristics'!F:F,MATCH($C477,'Policy Characteristics'!$C:$C,0))),"",INDEX('Policy Characteristics'!F:F,MATCH($C477,'Policy Characteristics'!$C:$C,0)))</f>
        <v>0</v>
      </c>
      <c r="M477" s="220">
        <f>IF(ISBLANK(INDEX('Policy Characteristics'!G:G,MATCH($C477,'Policy Characteristics'!$C:$C,0))),"",INDEX('Policy Characteristics'!G:G,MATCH($C477,'Policy Characteristics'!$C:$C,0)))</f>
        <v>100</v>
      </c>
      <c r="N477" s="220">
        <f>IF(ISBLANK(INDEX('Policy Characteristics'!H:H,MATCH($C477,'Policy Characteristics'!$C:$C,0))),"",INDEX('Policy Characteristics'!H:H,MATCH($C477,'Policy Characteristics'!$C:$C,0)))</f>
        <v>5</v>
      </c>
      <c r="O477" s="176" t="str">
        <f>IF(ISBLANK(INDEX('Policy Characteristics'!I:I,MATCH($C477,'Policy Characteristics'!$C:$C,0))),"",INDEX('Policy Characteristics'!I:I,MATCH($C477,'Policy Characteristics'!$C:$C,0)))</f>
        <v>€/metric ton CO2e</v>
      </c>
      <c r="P477" s="176"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25">
      <c r="A478" s="176" t="str">
        <f>IF(ISBLANK(INDEX('Policy Characteristics'!A:A,MATCH($C478,'Policy Characteristics'!$C:$C,0))),"",INDEX('Policy Characteristics'!A:A,MATCH($C478,'Policy Characteristics'!$C:$C,0)))</f>
        <v>Electricity Supply</v>
      </c>
      <c r="B478" s="185" t="str">
        <f>IF(ISBLANK(INDEX('Policy Characteristics'!B:B,MATCH($C478,'Policy Characteristics'!$C:$C,0))),"",INDEX('Policy Characteristics'!B:B,MATCH($C478,'Policy Characteristics'!$C:$C,0)))</f>
        <v>Electricity CCS Subsidy</v>
      </c>
      <c r="C478" s="176" t="str">
        <f t="shared" si="27"/>
        <v>Additional Subsidy for Elec CCS</v>
      </c>
      <c r="D478" s="6" t="s">
        <v>444</v>
      </c>
      <c r="F478" s="6" t="s">
        <v>443</v>
      </c>
      <c r="H478" s="44">
        <v>2272</v>
      </c>
      <c r="I478" s="1" t="s">
        <v>44</v>
      </c>
      <c r="J478" s="177" t="str">
        <f>IF(ISBLANK(INDEX('Policy Characteristics'!D:D,MATCH($C478,'Policy Characteristics'!$C:$C,0))),"",INDEX('Policy Characteristics'!D:D,MATCH($C478,'Policy Characteristics'!$C:$C,0)))</f>
        <v>Electricity CCS Subsidy</v>
      </c>
      <c r="K478" s="176" t="str">
        <f>IF(ISBLANK(INDEX('Policy Characteristics'!E:E,MATCH($C478,'Policy Characteristics'!$C:$C,0))),"",INDEX('Policy Characteristics'!E:E,MATCH($C478,'Policy Characteristics'!$C:$C,0)))</f>
        <v>elec CCS subsidy</v>
      </c>
      <c r="L478" s="220">
        <f>IF(ISBLANK(INDEX('Policy Characteristics'!F:F,MATCH($C478,'Policy Characteristics'!$C:$C,0))),"",INDEX('Policy Characteristics'!F:F,MATCH($C478,'Policy Characteristics'!$C:$C,0)))</f>
        <v>0</v>
      </c>
      <c r="M478" s="220">
        <f>IF(ISBLANK(INDEX('Policy Characteristics'!G:G,MATCH($C478,'Policy Characteristics'!$C:$C,0))),"",INDEX('Policy Characteristics'!G:G,MATCH($C478,'Policy Characteristics'!$C:$C,0)))</f>
        <v>100</v>
      </c>
      <c r="N478" s="220">
        <f>IF(ISBLANK(INDEX('Policy Characteristics'!H:H,MATCH($C478,'Policy Characteristics'!$C:$C,0))),"",INDEX('Policy Characteristics'!H:H,MATCH($C478,'Policy Characteristics'!$C:$C,0)))</f>
        <v>5</v>
      </c>
      <c r="O478" s="176" t="str">
        <f>IF(ISBLANK(INDEX('Policy Characteristics'!I:I,MATCH($C478,'Policy Characteristics'!$C:$C,0))),"",INDEX('Policy Characteristics'!I:I,MATCH($C478,'Policy Characteristics'!$C:$C,0)))</f>
        <v>€/metric ton CO2e</v>
      </c>
      <c r="P478" s="176"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25">
      <c r="A479" s="176" t="str">
        <f>IF(ISBLANK(INDEX('Policy Characteristics'!A:A,MATCH($C479,'Policy Characteristics'!$C:$C,0))),"",INDEX('Policy Characteristics'!A:A,MATCH($C479,'Policy Characteristics'!$C:$C,0)))</f>
        <v>Electricity Supply</v>
      </c>
      <c r="B479" s="185" t="str">
        <f>IF(ISBLANK(INDEX('Policy Characteristics'!B:B,MATCH($C479,'Policy Characteristics'!$C:$C,0))),"",INDEX('Policy Characteristics'!B:B,MATCH($C479,'Policy Characteristics'!$C:$C,0)))</f>
        <v>Electricity CCS Subsidy</v>
      </c>
      <c r="C479" s="176" t="str">
        <f t="shared" si="27"/>
        <v>Additional Subsidy for Elec CCS</v>
      </c>
      <c r="D479" s="6" t="s">
        <v>453</v>
      </c>
      <c r="F479" s="6" t="s">
        <v>454</v>
      </c>
      <c r="H479" s="44">
        <v>2273</v>
      </c>
      <c r="I479" s="1" t="s">
        <v>44</v>
      </c>
      <c r="J479" s="177" t="str">
        <f>IF(ISBLANK(INDEX('Policy Characteristics'!D:D,MATCH($C479,'Policy Characteristics'!$C:$C,0))),"",INDEX('Policy Characteristics'!D:D,MATCH($C479,'Policy Characteristics'!$C:$C,0)))</f>
        <v>Electricity CCS Subsidy</v>
      </c>
      <c r="K479" s="176" t="str">
        <f>IF(ISBLANK(INDEX('Policy Characteristics'!E:E,MATCH($C479,'Policy Characteristics'!$C:$C,0))),"",INDEX('Policy Characteristics'!E:E,MATCH($C479,'Policy Characteristics'!$C:$C,0)))</f>
        <v>elec CCS subsidy</v>
      </c>
      <c r="L479" s="220">
        <f>IF(ISBLANK(INDEX('Policy Characteristics'!F:F,MATCH($C479,'Policy Characteristics'!$C:$C,0))),"",INDEX('Policy Characteristics'!F:F,MATCH($C479,'Policy Characteristics'!$C:$C,0)))</f>
        <v>0</v>
      </c>
      <c r="M479" s="220">
        <f>IF(ISBLANK(INDEX('Policy Characteristics'!G:G,MATCH($C479,'Policy Characteristics'!$C:$C,0))),"",INDEX('Policy Characteristics'!G:G,MATCH($C479,'Policy Characteristics'!$C:$C,0)))</f>
        <v>100</v>
      </c>
      <c r="N479" s="220">
        <f>IF(ISBLANK(INDEX('Policy Characteristics'!H:H,MATCH($C479,'Policy Characteristics'!$C:$C,0))),"",INDEX('Policy Characteristics'!H:H,MATCH($C479,'Policy Characteristics'!$C:$C,0)))</f>
        <v>5</v>
      </c>
      <c r="O479" s="176" t="str">
        <f>IF(ISBLANK(INDEX('Policy Characteristics'!I:I,MATCH($C479,'Policy Characteristics'!$C:$C,0))),"",INDEX('Policy Characteristics'!I:I,MATCH($C479,'Policy Characteristics'!$C:$C,0)))</f>
        <v>€/metric ton CO2e</v>
      </c>
      <c r="P479" s="176"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25">
      <c r="A480" s="176" t="str">
        <f>IF(ISBLANK(INDEX('Policy Characteristics'!A:A,MATCH($C480,'Policy Characteristics'!$C:$C,0))),"",INDEX('Policy Characteristics'!A:A,MATCH($C480,'Policy Characteristics'!$C:$C,0)))</f>
        <v>Electricity Supply</v>
      </c>
      <c r="B480" s="185" t="str">
        <f>IF(ISBLANK(INDEX('Policy Characteristics'!B:B,MATCH($C480,'Policy Characteristics'!$C:$C,0))),"",INDEX('Policy Characteristics'!B:B,MATCH($C480,'Policy Characteristics'!$C:$C,0)))</f>
        <v>Electricity CCS Subsidy</v>
      </c>
      <c r="C480" s="176" t="str">
        <f t="shared" si="27"/>
        <v>Additional Subsidy for Elec CCS</v>
      </c>
      <c r="D480" s="6" t="s">
        <v>1650</v>
      </c>
      <c r="F480" s="6" t="s">
        <v>1369</v>
      </c>
      <c r="H480" s="44">
        <v>2274</v>
      </c>
      <c r="I480" s="1" t="s">
        <v>44</v>
      </c>
      <c r="J480" s="177" t="str">
        <f>IF(ISBLANK(INDEX('Policy Characteristics'!D:D,MATCH($C480,'Policy Characteristics'!$C:$C,0))),"",INDEX('Policy Characteristics'!D:D,MATCH($C480,'Policy Characteristics'!$C:$C,0)))</f>
        <v>Electricity CCS Subsidy</v>
      </c>
      <c r="K480" s="176" t="str">
        <f>IF(ISBLANK(INDEX('Policy Characteristics'!E:E,MATCH($C480,'Policy Characteristics'!$C:$C,0))),"",INDEX('Policy Characteristics'!E:E,MATCH($C480,'Policy Characteristics'!$C:$C,0)))</f>
        <v>elec CCS subsidy</v>
      </c>
      <c r="L480" s="220">
        <f>IF(ISBLANK(INDEX('Policy Characteristics'!F:F,MATCH($C480,'Policy Characteristics'!$C:$C,0))),"",INDEX('Policy Characteristics'!F:F,MATCH($C480,'Policy Characteristics'!$C:$C,0)))</f>
        <v>0</v>
      </c>
      <c r="M480" s="220">
        <f>IF(ISBLANK(INDEX('Policy Characteristics'!G:G,MATCH($C480,'Policy Characteristics'!$C:$C,0))),"",INDEX('Policy Characteristics'!G:G,MATCH($C480,'Policy Characteristics'!$C:$C,0)))</f>
        <v>100</v>
      </c>
      <c r="N480" s="220">
        <f>IF(ISBLANK(INDEX('Policy Characteristics'!H:H,MATCH($C480,'Policy Characteristics'!$C:$C,0))),"",INDEX('Policy Characteristics'!H:H,MATCH($C480,'Policy Characteristics'!$C:$C,0)))</f>
        <v>5</v>
      </c>
      <c r="O480" s="176" t="str">
        <f>IF(ISBLANK(INDEX('Policy Characteristics'!I:I,MATCH($C480,'Policy Characteristics'!$C:$C,0))),"",INDEX('Policy Characteristics'!I:I,MATCH($C480,'Policy Characteristics'!$C:$C,0)))</f>
        <v>€/metric ton CO2e</v>
      </c>
      <c r="P480" s="176"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176" t="str">
        <f>IF(ISBLANK(INDEX('Policy Characteristics'!A:A,MATCH($C481,'Policy Characteristics'!$C:$C,0))),"",INDEX('Policy Characteristics'!A:A,MATCH($C481,'Policy Characteristics'!$C:$C,0)))</f>
        <v>Electricity Supply</v>
      </c>
      <c r="B481" s="185" t="str">
        <f>IF(ISBLANK(INDEX('Policy Characteristics'!B:B,MATCH($C481,'Policy Characteristics'!$C:$C,0))),"",INDEX('Policy Characteristics'!B:B,MATCH($C481,'Policy Characteristics'!$C:$C,0)))</f>
        <v>Electricity CCS Subsidy</v>
      </c>
      <c r="C481" s="176" t="str">
        <f t="shared" si="27"/>
        <v>Additional Subsidy for Elec CCS</v>
      </c>
      <c r="D481" s="6" t="s">
        <v>1651</v>
      </c>
      <c r="F481" s="6" t="s">
        <v>1493</v>
      </c>
      <c r="H481" s="44">
        <v>2275</v>
      </c>
      <c r="I481" s="1" t="s">
        <v>44</v>
      </c>
      <c r="J481" s="177" t="str">
        <f>IF(ISBLANK(INDEX('Policy Characteristics'!D:D,MATCH($C481,'Policy Characteristics'!$C:$C,0))),"",INDEX('Policy Characteristics'!D:D,MATCH($C481,'Policy Characteristics'!$C:$C,0)))</f>
        <v>Electricity CCS Subsidy</v>
      </c>
      <c r="K481" s="176" t="str">
        <f>IF(ISBLANK(INDEX('Policy Characteristics'!E:E,MATCH($C481,'Policy Characteristics'!$C:$C,0))),"",INDEX('Policy Characteristics'!E:E,MATCH($C481,'Policy Characteristics'!$C:$C,0)))</f>
        <v>elec CCS subsidy</v>
      </c>
      <c r="L481" s="220">
        <f>IF(ISBLANK(INDEX('Policy Characteristics'!F:F,MATCH($C481,'Policy Characteristics'!$C:$C,0))),"",INDEX('Policy Characteristics'!F:F,MATCH($C481,'Policy Characteristics'!$C:$C,0)))</f>
        <v>0</v>
      </c>
      <c r="M481" s="220">
        <f>IF(ISBLANK(INDEX('Policy Characteristics'!G:G,MATCH($C481,'Policy Characteristics'!$C:$C,0))),"",INDEX('Policy Characteristics'!G:G,MATCH($C481,'Policy Characteristics'!$C:$C,0)))</f>
        <v>100</v>
      </c>
      <c r="N481" s="220">
        <f>IF(ISBLANK(INDEX('Policy Characteristics'!H:H,MATCH($C481,'Policy Characteristics'!$C:$C,0))),"",INDEX('Policy Characteristics'!H:H,MATCH($C481,'Policy Characteristics'!$C:$C,0)))</f>
        <v>5</v>
      </c>
      <c r="O481" s="176" t="str">
        <f>IF(ISBLANK(INDEX('Policy Characteristics'!I:I,MATCH($C481,'Policy Characteristics'!$C:$C,0))),"",INDEX('Policy Characteristics'!I:I,MATCH($C481,'Policy Characteristics'!$C:$C,0)))</f>
        <v>€/metric ton CO2e</v>
      </c>
      <c r="P481" s="176"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176" t="str">
        <f>IF(ISBLANK(INDEX('Policy Characteristics'!A:A,MATCH($C482,'Policy Characteristics'!$C:$C,0))),"",INDEX('Policy Characteristics'!A:A,MATCH($C482,'Policy Characteristics'!$C:$C,0)))</f>
        <v>Electricity Supply</v>
      </c>
      <c r="B482" s="185" t="str">
        <f>IF(ISBLANK(INDEX('Policy Characteristics'!B:B,MATCH($C482,'Policy Characteristics'!$C:$C,0))),"",INDEX('Policy Characteristics'!B:B,MATCH($C482,'Policy Characteristics'!$C:$C,0)))</f>
        <v>Electricity CCS Subsidy</v>
      </c>
      <c r="C482" s="176" t="str">
        <f t="shared" si="27"/>
        <v>Additional Subsidy for Elec CCS</v>
      </c>
      <c r="D482" s="6" t="s">
        <v>1652</v>
      </c>
      <c r="F482" s="6" t="s">
        <v>1371</v>
      </c>
      <c r="H482" s="44">
        <v>2276</v>
      </c>
      <c r="I482" s="1" t="s">
        <v>44</v>
      </c>
      <c r="J482" s="177" t="str">
        <f>IF(ISBLANK(INDEX('Policy Characteristics'!D:D,MATCH($C482,'Policy Characteristics'!$C:$C,0))),"",INDEX('Policy Characteristics'!D:D,MATCH($C482,'Policy Characteristics'!$C:$C,0)))</f>
        <v>Electricity CCS Subsidy</v>
      </c>
      <c r="K482" s="176" t="str">
        <f>IF(ISBLANK(INDEX('Policy Characteristics'!E:E,MATCH($C482,'Policy Characteristics'!$C:$C,0))),"",INDEX('Policy Characteristics'!E:E,MATCH($C482,'Policy Characteristics'!$C:$C,0)))</f>
        <v>elec CCS subsidy</v>
      </c>
      <c r="L482" s="220">
        <f>IF(ISBLANK(INDEX('Policy Characteristics'!F:F,MATCH($C482,'Policy Characteristics'!$C:$C,0))),"",INDEX('Policy Characteristics'!F:F,MATCH($C482,'Policy Characteristics'!$C:$C,0)))</f>
        <v>0</v>
      </c>
      <c r="M482" s="220">
        <f>IF(ISBLANK(INDEX('Policy Characteristics'!G:G,MATCH($C482,'Policy Characteristics'!$C:$C,0))),"",INDEX('Policy Characteristics'!G:G,MATCH($C482,'Policy Characteristics'!$C:$C,0)))</f>
        <v>100</v>
      </c>
      <c r="N482" s="220">
        <f>IF(ISBLANK(INDEX('Policy Characteristics'!H:H,MATCH($C482,'Policy Characteristics'!$C:$C,0))),"",INDEX('Policy Characteristics'!H:H,MATCH($C482,'Policy Characteristics'!$C:$C,0)))</f>
        <v>5</v>
      </c>
      <c r="O482" s="176" t="str">
        <f>IF(ISBLANK(INDEX('Policy Characteristics'!I:I,MATCH($C482,'Policy Characteristics'!$C:$C,0))),"",INDEX('Policy Characteristics'!I:I,MATCH($C482,'Policy Characteristics'!$C:$C,0)))</f>
        <v>€/metric ton CO2e</v>
      </c>
      <c r="P482" s="176"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176" t="str">
        <f>IF(ISBLANK(INDEX('Policy Characteristics'!A:A,MATCH($C483,'Policy Characteristics'!$C:$C,0))),"",INDEX('Policy Characteristics'!A:A,MATCH($C483,'Policy Characteristics'!$C:$C,0)))</f>
        <v>Electricity Supply</v>
      </c>
      <c r="B483" s="185" t="str">
        <f>IF(ISBLANK(INDEX('Policy Characteristics'!B:B,MATCH($C483,'Policy Characteristics'!$C:$C,0))),"",INDEX('Policy Characteristics'!B:B,MATCH($C483,'Policy Characteristics'!$C:$C,0)))</f>
        <v>Electricity CCS Subsidy</v>
      </c>
      <c r="C483" s="176" t="str">
        <f t="shared" si="27"/>
        <v>Additional Subsidy for Elec CCS</v>
      </c>
      <c r="D483" s="6" t="s">
        <v>2359</v>
      </c>
      <c r="F483" s="6" t="s">
        <v>2366</v>
      </c>
      <c r="H483" s="44">
        <v>2277</v>
      </c>
      <c r="I483" s="1" t="s">
        <v>43</v>
      </c>
      <c r="J483" s="177" t="str">
        <f>IF(ISBLANK(INDEX('Policy Characteristics'!D:D,MATCH($C483,'Policy Characteristics'!$C:$C,0))),"",INDEX('Policy Characteristics'!D:D,MATCH($C483,'Policy Characteristics'!$C:$C,0)))</f>
        <v>Electricity CCS Subsidy</v>
      </c>
      <c r="K483" s="176" t="str">
        <f>IF(ISBLANK(INDEX('Policy Characteristics'!E:E,MATCH($C483,'Policy Characteristics'!$C:$C,0))),"",INDEX('Policy Characteristics'!E:E,MATCH($C483,'Policy Characteristics'!$C:$C,0)))</f>
        <v>elec CCS subsidy</v>
      </c>
      <c r="L483" s="220">
        <f>IF(ISBLANK(INDEX('Policy Characteristics'!F:F,MATCH($C483,'Policy Characteristics'!$C:$C,0))),"",INDEX('Policy Characteristics'!F:F,MATCH($C483,'Policy Characteristics'!$C:$C,0)))</f>
        <v>0</v>
      </c>
      <c r="M483" s="220">
        <f>IF(ISBLANK(INDEX('Policy Characteristics'!G:G,MATCH($C483,'Policy Characteristics'!$C:$C,0))),"",INDEX('Policy Characteristics'!G:G,MATCH($C483,'Policy Characteristics'!$C:$C,0)))</f>
        <v>100</v>
      </c>
      <c r="N483" s="220">
        <f>IF(ISBLANK(INDEX('Policy Characteristics'!H:H,MATCH($C483,'Policy Characteristics'!$C:$C,0))),"",INDEX('Policy Characteristics'!H:H,MATCH($C483,'Policy Characteristics'!$C:$C,0)))</f>
        <v>5</v>
      </c>
      <c r="O483" s="176" t="str">
        <f>IF(ISBLANK(INDEX('Policy Characteristics'!I:I,MATCH($C483,'Policy Characteristics'!$C:$C,0))),"",INDEX('Policy Characteristics'!I:I,MATCH($C483,'Policy Characteristics'!$C:$C,0)))</f>
        <v>€/metric ton CO2e</v>
      </c>
      <c r="P483" s="176"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176" t="str">
        <f>IF(ISBLANK(INDEX('Policy Characteristics'!A:A,MATCH($C484,'Policy Characteristics'!$C:$C,0))),"",INDEX('Policy Characteristics'!A:A,MATCH($C484,'Policy Characteristics'!$C:$C,0)))</f>
        <v>Electricity Supply</v>
      </c>
      <c r="B484" s="185" t="str">
        <f>IF(ISBLANK(INDEX('Policy Characteristics'!B:B,MATCH($C484,'Policy Characteristics'!$C:$C,0))),"",INDEX('Policy Characteristics'!B:B,MATCH($C484,'Policy Characteristics'!$C:$C,0)))</f>
        <v>Electricity CCS Subsidy</v>
      </c>
      <c r="C484" s="176" t="str">
        <f t="shared" si="27"/>
        <v>Additional Subsidy for Elec CCS</v>
      </c>
      <c r="D484" s="6" t="s">
        <v>2362</v>
      </c>
      <c r="F484" s="6" t="s">
        <v>2367</v>
      </c>
      <c r="H484" s="44">
        <v>2278</v>
      </c>
      <c r="I484" s="1" t="s">
        <v>43</v>
      </c>
      <c r="J484" s="177" t="str">
        <f>IF(ISBLANK(INDEX('Policy Characteristics'!D:D,MATCH($C484,'Policy Characteristics'!$C:$C,0))),"",INDEX('Policy Characteristics'!D:D,MATCH($C484,'Policy Characteristics'!$C:$C,0)))</f>
        <v>Electricity CCS Subsidy</v>
      </c>
      <c r="K484" s="176" t="str">
        <f>IF(ISBLANK(INDEX('Policy Characteristics'!E:E,MATCH($C484,'Policy Characteristics'!$C:$C,0))),"",INDEX('Policy Characteristics'!E:E,MATCH($C484,'Policy Characteristics'!$C:$C,0)))</f>
        <v>elec CCS subsidy</v>
      </c>
      <c r="L484" s="220">
        <f>IF(ISBLANK(INDEX('Policy Characteristics'!F:F,MATCH($C484,'Policy Characteristics'!$C:$C,0))),"",INDEX('Policy Characteristics'!F:F,MATCH($C484,'Policy Characteristics'!$C:$C,0)))</f>
        <v>0</v>
      </c>
      <c r="M484" s="220">
        <f>IF(ISBLANK(INDEX('Policy Characteristics'!G:G,MATCH($C484,'Policy Characteristics'!$C:$C,0))),"",INDEX('Policy Characteristics'!G:G,MATCH($C484,'Policy Characteristics'!$C:$C,0)))</f>
        <v>100</v>
      </c>
      <c r="N484" s="220">
        <f>IF(ISBLANK(INDEX('Policy Characteristics'!H:H,MATCH($C484,'Policy Characteristics'!$C:$C,0))),"",INDEX('Policy Characteristics'!H:H,MATCH($C484,'Policy Characteristics'!$C:$C,0)))</f>
        <v>5</v>
      </c>
      <c r="O484" s="176" t="str">
        <f>IF(ISBLANK(INDEX('Policy Characteristics'!I:I,MATCH($C484,'Policy Characteristics'!$C:$C,0))),"",INDEX('Policy Characteristics'!I:I,MATCH($C484,'Policy Characteristics'!$C:$C,0)))</f>
        <v>€/metric ton CO2e</v>
      </c>
      <c r="P484" s="176"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176" t="str">
        <f>IF(ISBLANK(INDEX('Policy Characteristics'!A:A,MATCH($C485,'Policy Characteristics'!$C:$C,0))),"",INDEX('Policy Characteristics'!A:A,MATCH($C485,'Policy Characteristics'!$C:$C,0)))</f>
        <v>Electricity Supply</v>
      </c>
      <c r="B485" s="185" t="str">
        <f>IF(ISBLANK(INDEX('Policy Characteristics'!B:B,MATCH($C485,'Policy Characteristics'!$C:$C,0))),"",INDEX('Policy Characteristics'!B:B,MATCH($C485,'Policy Characteristics'!$C:$C,0)))</f>
        <v>Electricity CCS Subsidy</v>
      </c>
      <c r="C485" s="176" t="str">
        <f t="shared" si="27"/>
        <v>Additional Subsidy for Elec CCS</v>
      </c>
      <c r="D485" s="6" t="s">
        <v>2363</v>
      </c>
      <c r="F485" s="6" t="s">
        <v>2368</v>
      </c>
      <c r="H485" s="44">
        <v>2279</v>
      </c>
      <c r="I485" s="1" t="s">
        <v>43</v>
      </c>
      <c r="J485" s="177" t="str">
        <f>IF(ISBLANK(INDEX('Policy Characteristics'!D:D,MATCH($C485,'Policy Characteristics'!$C:$C,0))),"",INDEX('Policy Characteristics'!D:D,MATCH($C485,'Policy Characteristics'!$C:$C,0)))</f>
        <v>Electricity CCS Subsidy</v>
      </c>
      <c r="K485" s="176" t="str">
        <f>IF(ISBLANK(INDEX('Policy Characteristics'!E:E,MATCH($C485,'Policy Characteristics'!$C:$C,0))),"",INDEX('Policy Characteristics'!E:E,MATCH($C485,'Policy Characteristics'!$C:$C,0)))</f>
        <v>elec CCS subsidy</v>
      </c>
      <c r="L485" s="220">
        <f>IF(ISBLANK(INDEX('Policy Characteristics'!F:F,MATCH($C485,'Policy Characteristics'!$C:$C,0))),"",INDEX('Policy Characteristics'!F:F,MATCH($C485,'Policy Characteristics'!$C:$C,0)))</f>
        <v>0</v>
      </c>
      <c r="M485" s="220">
        <f>IF(ISBLANK(INDEX('Policy Characteristics'!G:G,MATCH($C485,'Policy Characteristics'!$C:$C,0))),"",INDEX('Policy Characteristics'!G:G,MATCH($C485,'Policy Characteristics'!$C:$C,0)))</f>
        <v>100</v>
      </c>
      <c r="N485" s="220">
        <f>IF(ISBLANK(INDEX('Policy Characteristics'!H:H,MATCH($C485,'Policy Characteristics'!$C:$C,0))),"",INDEX('Policy Characteristics'!H:H,MATCH($C485,'Policy Characteristics'!$C:$C,0)))</f>
        <v>5</v>
      </c>
      <c r="O485" s="176" t="str">
        <f>IF(ISBLANK(INDEX('Policy Characteristics'!I:I,MATCH($C485,'Policy Characteristics'!$C:$C,0))),"",INDEX('Policy Characteristics'!I:I,MATCH($C485,'Policy Characteristics'!$C:$C,0)))</f>
        <v>€/metric ton CO2e</v>
      </c>
      <c r="P485" s="176"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176" t="str">
        <f>IF(ISBLANK(INDEX('Policy Characteristics'!A:A,MATCH($C486,'Policy Characteristics'!$C:$C,0))),"",INDEX('Policy Characteristics'!A:A,MATCH($C486,'Policy Characteristics'!$C:$C,0)))</f>
        <v>Electricity Supply</v>
      </c>
      <c r="B486" s="185" t="str">
        <f>IF(ISBLANK(INDEX('Policy Characteristics'!B:B,MATCH($C486,'Policy Characteristics'!$C:$C,0))),"",INDEX('Policy Characteristics'!B:B,MATCH($C486,'Policy Characteristics'!$C:$C,0)))</f>
        <v>Electricity CCS Subsidy</v>
      </c>
      <c r="C486" s="176" t="str">
        <f t="shared" si="27"/>
        <v>Additional Subsidy for Elec CCS</v>
      </c>
      <c r="D486" s="6" t="s">
        <v>2364</v>
      </c>
      <c r="F486" s="6" t="s">
        <v>2369</v>
      </c>
      <c r="H486" s="44">
        <v>2280</v>
      </c>
      <c r="I486" s="1" t="s">
        <v>43</v>
      </c>
      <c r="J486" s="177" t="str">
        <f>IF(ISBLANK(INDEX('Policy Characteristics'!D:D,MATCH($C486,'Policy Characteristics'!$C:$C,0))),"",INDEX('Policy Characteristics'!D:D,MATCH($C486,'Policy Characteristics'!$C:$C,0)))</f>
        <v>Electricity CCS Subsidy</v>
      </c>
      <c r="K486" s="176" t="str">
        <f>IF(ISBLANK(INDEX('Policy Characteristics'!E:E,MATCH($C486,'Policy Characteristics'!$C:$C,0))),"",INDEX('Policy Characteristics'!E:E,MATCH($C486,'Policy Characteristics'!$C:$C,0)))</f>
        <v>elec CCS subsidy</v>
      </c>
      <c r="L486" s="220">
        <f>IF(ISBLANK(INDEX('Policy Characteristics'!F:F,MATCH($C486,'Policy Characteristics'!$C:$C,0))),"",INDEX('Policy Characteristics'!F:F,MATCH($C486,'Policy Characteristics'!$C:$C,0)))</f>
        <v>0</v>
      </c>
      <c r="M486" s="220">
        <f>IF(ISBLANK(INDEX('Policy Characteristics'!G:G,MATCH($C486,'Policy Characteristics'!$C:$C,0))),"",INDEX('Policy Characteristics'!G:G,MATCH($C486,'Policy Characteristics'!$C:$C,0)))</f>
        <v>100</v>
      </c>
      <c r="N486" s="220">
        <f>IF(ISBLANK(INDEX('Policy Characteristics'!H:H,MATCH($C486,'Policy Characteristics'!$C:$C,0))),"",INDEX('Policy Characteristics'!H:H,MATCH($C486,'Policy Characteristics'!$C:$C,0)))</f>
        <v>5</v>
      </c>
      <c r="O486" s="176" t="str">
        <f>IF(ISBLANK(INDEX('Policy Characteristics'!I:I,MATCH($C486,'Policy Characteristics'!$C:$C,0))),"",INDEX('Policy Characteristics'!I:I,MATCH($C486,'Policy Characteristics'!$C:$C,0)))</f>
        <v>€/metric ton CO2e</v>
      </c>
      <c r="P486" s="176"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176" t="str">
        <f>IF(ISBLANK(INDEX('Policy Characteristics'!A:A,MATCH($C487,'Policy Characteristics'!$C:$C,0))),"",INDEX('Policy Characteristics'!A:A,MATCH($C487,'Policy Characteristics'!$C:$C,0)))</f>
        <v>Electricity Supply</v>
      </c>
      <c r="B487" s="185" t="str">
        <f>IF(ISBLANK(INDEX('Policy Characteristics'!B:B,MATCH($C487,'Policy Characteristics'!$C:$C,0))),"",INDEX('Policy Characteristics'!B:B,MATCH($C487,'Policy Characteristics'!$C:$C,0)))</f>
        <v>Electricity CCS Subsidy</v>
      </c>
      <c r="C487" s="176" t="str">
        <f t="shared" si="27"/>
        <v>Additional Subsidy for Elec CCS</v>
      </c>
      <c r="D487" s="6" t="s">
        <v>2365</v>
      </c>
      <c r="F487" s="6" t="s">
        <v>2370</v>
      </c>
      <c r="H487" s="44">
        <v>2281</v>
      </c>
      <c r="I487" s="1" t="s">
        <v>44</v>
      </c>
      <c r="J487" s="177" t="str">
        <f>IF(ISBLANK(INDEX('Policy Characteristics'!D:D,MATCH($C487,'Policy Characteristics'!$C:$C,0))),"",INDEX('Policy Characteristics'!D:D,MATCH($C487,'Policy Characteristics'!$C:$C,0)))</f>
        <v>Electricity CCS Subsidy</v>
      </c>
      <c r="K487" s="176" t="str">
        <f>IF(ISBLANK(INDEX('Policy Characteristics'!E:E,MATCH($C487,'Policy Characteristics'!$C:$C,0))),"",INDEX('Policy Characteristics'!E:E,MATCH($C487,'Policy Characteristics'!$C:$C,0)))</f>
        <v>elec CCS subsidy</v>
      </c>
      <c r="L487" s="220">
        <f>IF(ISBLANK(INDEX('Policy Characteristics'!F:F,MATCH($C487,'Policy Characteristics'!$C:$C,0))),"",INDEX('Policy Characteristics'!F:F,MATCH($C487,'Policy Characteristics'!$C:$C,0)))</f>
        <v>0</v>
      </c>
      <c r="M487" s="220">
        <f>IF(ISBLANK(INDEX('Policy Characteristics'!G:G,MATCH($C487,'Policy Characteristics'!$C:$C,0))),"",INDEX('Policy Characteristics'!G:G,MATCH($C487,'Policy Characteristics'!$C:$C,0)))</f>
        <v>100</v>
      </c>
      <c r="N487" s="220">
        <f>IF(ISBLANK(INDEX('Policy Characteristics'!H:H,MATCH($C487,'Policy Characteristics'!$C:$C,0))),"",INDEX('Policy Characteristics'!H:H,MATCH($C487,'Policy Characteristics'!$C:$C,0)))</f>
        <v>5</v>
      </c>
      <c r="O487" s="176" t="str">
        <f>IF(ISBLANK(INDEX('Policy Characteristics'!I:I,MATCH($C487,'Policy Characteristics'!$C:$C,0))),"",INDEX('Policy Characteristics'!I:I,MATCH($C487,'Policy Characteristics'!$C:$C,0)))</f>
        <v>€/metric ton CO2e</v>
      </c>
      <c r="P487" s="176"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176" t="str">
        <f>IF(ISBLANK(INDEX('Policy Characteristics'!A:A,MATCH($C488,'Policy Characteristics'!$C:$C,0))),"",INDEX('Policy Characteristics'!A:A,MATCH($C488,'Policy Characteristics'!$C:$C,0)))</f>
        <v>Electricity Supply</v>
      </c>
      <c r="B488" s="185" t="str">
        <f>IF(ISBLANK(INDEX('Policy Characteristics'!B:B,MATCH($C488,'Policy Characteristics'!$C:$C,0))),"",INDEX('Policy Characteristics'!B:B,MATCH($C488,'Policy Characteristics'!$C:$C,0)))</f>
        <v>Electricity CCS Subsidy</v>
      </c>
      <c r="C488" s="176" t="str">
        <f t="shared" si="27"/>
        <v>Additional Subsidy for Elec CCS</v>
      </c>
      <c r="D488" s="6" t="s">
        <v>2453</v>
      </c>
      <c r="F488" s="6" t="s">
        <v>2451</v>
      </c>
      <c r="H488" s="44">
        <v>2282</v>
      </c>
      <c r="I488" s="1" t="s">
        <v>44</v>
      </c>
      <c r="J488" s="177" t="str">
        <f>IF(ISBLANK(INDEX('Policy Characteristics'!D:D,MATCH($C488,'Policy Characteristics'!$C:$C,0))),"",INDEX('Policy Characteristics'!D:D,MATCH($C488,'Policy Characteristics'!$C:$C,0)))</f>
        <v>Electricity CCS Subsidy</v>
      </c>
      <c r="K488" s="176" t="str">
        <f>IF(ISBLANK(INDEX('Policy Characteristics'!E:E,MATCH($C488,'Policy Characteristics'!$C:$C,0))),"",INDEX('Policy Characteristics'!E:E,MATCH($C488,'Policy Characteristics'!$C:$C,0)))</f>
        <v>elec CCS subsidy</v>
      </c>
      <c r="L488" s="220">
        <f>IF(ISBLANK(INDEX('Policy Characteristics'!F:F,MATCH($C488,'Policy Characteristics'!$C:$C,0))),"",INDEX('Policy Characteristics'!F:F,MATCH($C488,'Policy Characteristics'!$C:$C,0)))</f>
        <v>0</v>
      </c>
      <c r="M488" s="220">
        <f>IF(ISBLANK(INDEX('Policy Characteristics'!G:G,MATCH($C488,'Policy Characteristics'!$C:$C,0))),"",INDEX('Policy Characteristics'!G:G,MATCH($C488,'Policy Characteristics'!$C:$C,0)))</f>
        <v>100</v>
      </c>
      <c r="N488" s="220">
        <f>IF(ISBLANK(INDEX('Policy Characteristics'!H:H,MATCH($C488,'Policy Characteristics'!$C:$C,0))),"",INDEX('Policy Characteristics'!H:H,MATCH($C488,'Policy Characteristics'!$C:$C,0)))</f>
        <v>5</v>
      </c>
      <c r="O488" s="176" t="str">
        <f>IF(ISBLANK(INDEX('Policy Characteristics'!I:I,MATCH($C488,'Policy Characteristics'!$C:$C,0))),"",INDEX('Policy Characteristics'!I:I,MATCH($C488,'Policy Characteristics'!$C:$C,0)))</f>
        <v>€/metric ton CO2e</v>
      </c>
      <c r="P488" s="176"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176" t="str">
        <f>IF(ISBLANK(INDEX('Policy Characteristics'!A:A,MATCH($C489,'Policy Characteristics'!$C:$C,0))),"",INDEX('Policy Characteristics'!A:A,MATCH($C489,'Policy Characteristics'!$C:$C,0)))</f>
        <v>Electricity Supply</v>
      </c>
      <c r="B489" s="185" t="str">
        <f>IF(ISBLANK(INDEX('Policy Characteristics'!B:B,MATCH($C489,'Policy Characteristics'!$C:$C,0))),"",INDEX('Policy Characteristics'!B:B,MATCH($C489,'Policy Characteristics'!$C:$C,0)))</f>
        <v>Electricity CCS Subsidy</v>
      </c>
      <c r="C489" s="176" t="str">
        <f t="shared" si="27"/>
        <v>Additional Subsidy for Elec CCS</v>
      </c>
      <c r="D489" s="6" t="s">
        <v>2454</v>
      </c>
      <c r="F489" s="6" t="s">
        <v>2452</v>
      </c>
      <c r="H489" s="44">
        <v>2283</v>
      </c>
      <c r="I489" s="1" t="s">
        <v>44</v>
      </c>
      <c r="J489" s="177" t="str">
        <f>IF(ISBLANK(INDEX('Policy Characteristics'!D:D,MATCH($C489,'Policy Characteristics'!$C:$C,0))),"",INDEX('Policy Characteristics'!D:D,MATCH($C489,'Policy Characteristics'!$C:$C,0)))</f>
        <v>Electricity CCS Subsidy</v>
      </c>
      <c r="K489" s="176" t="str">
        <f>IF(ISBLANK(INDEX('Policy Characteristics'!E:E,MATCH($C489,'Policy Characteristics'!$C:$C,0))),"",INDEX('Policy Characteristics'!E:E,MATCH($C489,'Policy Characteristics'!$C:$C,0)))</f>
        <v>elec CCS subsidy</v>
      </c>
      <c r="L489" s="220">
        <f>IF(ISBLANK(INDEX('Policy Characteristics'!F:F,MATCH($C489,'Policy Characteristics'!$C:$C,0))),"",INDEX('Policy Characteristics'!F:F,MATCH($C489,'Policy Characteristics'!$C:$C,0)))</f>
        <v>0</v>
      </c>
      <c r="M489" s="220">
        <f>IF(ISBLANK(INDEX('Policy Characteristics'!G:G,MATCH($C489,'Policy Characteristics'!$C:$C,0))),"",INDEX('Policy Characteristics'!G:G,MATCH($C489,'Policy Characteristics'!$C:$C,0)))</f>
        <v>100</v>
      </c>
      <c r="N489" s="220">
        <f>IF(ISBLANK(INDEX('Policy Characteristics'!H:H,MATCH($C489,'Policy Characteristics'!$C:$C,0))),"",INDEX('Policy Characteristics'!H:H,MATCH($C489,'Policy Characteristics'!$C:$C,0)))</f>
        <v>5</v>
      </c>
      <c r="O489" s="176" t="str">
        <f>IF(ISBLANK(INDEX('Policy Characteristics'!I:I,MATCH($C489,'Policy Characteristics'!$C:$C,0))),"",INDEX('Policy Characteristics'!I:I,MATCH($C489,'Policy Characteristics'!$C:$C,0)))</f>
        <v>€/metric ton CO2e</v>
      </c>
      <c r="P489" s="176"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25">
      <c r="A490" s="176" t="str">
        <f>IF(ISBLANK(INDEX('Policy Characteristics'!A:A,MATCH($C490,'Policy Characteristics'!$C:$C,0))),"",INDEX('Policy Characteristics'!A:A,MATCH($C490,'Policy Characteristics'!$C:$C,0)))</f>
        <v>Industry</v>
      </c>
      <c r="B490" s="185" t="str">
        <f>IF(ISBLANK(INDEX('Policy Characteristics'!B:B,MATCH($C490,'Policy Characteristics'!$C:$C,0))),"",INDEX('Policy Characteristics'!B:B,MATCH($C490,'Policy Characteristics'!$C:$C,0)))</f>
        <v>Buy In-Region Products</v>
      </c>
      <c r="C490" t="s">
        <v>2082</v>
      </c>
      <c r="D490" s="47" t="s">
        <v>1968</v>
      </c>
      <c r="E490" s="6"/>
      <c r="F490" t="s">
        <v>1993</v>
      </c>
      <c r="G490" s="47"/>
      <c r="H490" s="44">
        <v>1537</v>
      </c>
      <c r="I490" s="199" t="s">
        <v>43</v>
      </c>
      <c r="J490" s="177" t="str">
        <f>IF(ISBLANK(INDEX('Policy Characteristics'!D:D,MATCH($C490,'Policy Characteristics'!$C:$C,0))),"",INDEX('Policy Characteristics'!D:D,MATCH($C490,'Policy Characteristics'!$C:$C,0)))</f>
        <v>Buy In-Region Products</v>
      </c>
      <c r="K490" s="176" t="str">
        <f>IF(ISBLANK(INDEX('Policy Characteristics'!E:E,MATCH($C490,'Policy Characteristics'!$C:$C,0))),"",INDEX('Policy Characteristics'!E:E,MATCH($C490,'Policy Characteristics'!$C:$C,0)))</f>
        <v>indst buy in region outputs</v>
      </c>
      <c r="L490" s="184">
        <f>IF(ISBLANK(INDEX('Policy Characteristics'!F:F,MATCH($C490,'Policy Characteristics'!$C:$C,0))),"",INDEX('Policy Characteristics'!F:F,MATCH($C490,'Policy Characteristics'!$C:$C,0)))</f>
        <v>0</v>
      </c>
      <c r="M490" s="184">
        <f>IF(ISBLANK(INDEX('Policy Characteristics'!G:G,MATCH($C490,'Policy Characteristics'!$C:$C,0))),"",INDEX('Policy Characteristics'!G:G,MATCH($C490,'Policy Characteristics'!$C:$C,0)))</f>
        <v>0.5</v>
      </c>
      <c r="N490" s="184">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imports shifted</v>
      </c>
      <c r="P490" s="176"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176" t="str">
        <f>IF(ISBLANK(INDEX('Policy Characteristics'!K:K,MATCH($C490,'Policy Characteristics'!$C:$C,0))),"",INDEX('Policy Characteristics'!K:K,MATCH($C490,'Policy Characteristics'!$C:$C,0)))</f>
        <v/>
      </c>
      <c r="R490" s="176" t="str">
        <f>IF(ISBLANK(INDEX('Policy Characteristics'!L:L,MATCH($C490,'Policy Characteristics'!$C:$C,0))),"",INDEX('Policy Characteristics'!L:L,MATCH($C490,'Policy Characteristics'!$C:$C,0)))</f>
        <v/>
      </c>
    </row>
    <row r="491" spans="1:18" x14ac:dyDescent="0.25">
      <c r="A491" s="176" t="str">
        <f>IF(ISBLANK(INDEX('Policy Characteristics'!A:A,MATCH($C491,'Policy Characteristics'!$C:$C,0))),"",INDEX('Policy Characteristics'!A:A,MATCH($C491,'Policy Characteristics'!$C:$C,0)))</f>
        <v>Industry</v>
      </c>
      <c r="B491" s="185" t="str">
        <f>IF(ISBLANK(INDEX('Policy Characteristics'!B:B,MATCH($C491,'Policy Characteristics'!$C:$C,0))),"",INDEX('Policy Characteristics'!B:B,MATCH($C491,'Policy Characteristics'!$C:$C,0)))</f>
        <v>Buy In-Region Products</v>
      </c>
      <c r="C491" s="176" t="str">
        <f>C$490</f>
        <v>Fraction of Imported Industrial Outputs Shifted to In Region Suppliers</v>
      </c>
      <c r="D491" s="6" t="s">
        <v>1969</v>
      </c>
      <c r="E491" s="6"/>
      <c r="F491" t="s">
        <v>1661</v>
      </c>
      <c r="G491" s="48"/>
      <c r="H491" s="44">
        <v>1538</v>
      </c>
      <c r="I491" s="199" t="s">
        <v>43</v>
      </c>
      <c r="J491" s="177" t="str">
        <f>IF(ISBLANK(INDEX('Policy Characteristics'!D:D,MATCH($C491,'Policy Characteristics'!$C:$C,0))),"",INDEX('Policy Characteristics'!D:D,MATCH($C491,'Policy Characteristics'!$C:$C,0)))</f>
        <v>Buy In-Region Products</v>
      </c>
      <c r="K491" s="176" t="str">
        <f>IF(ISBLANK(INDEX('Policy Characteristics'!E:E,MATCH($C491,'Policy Characteristics'!$C:$C,0))),"",INDEX('Policy Characteristics'!E:E,MATCH($C491,'Policy Characteristics'!$C:$C,0)))</f>
        <v>indst buy in region outputs</v>
      </c>
      <c r="L491" s="184">
        <f>IF(ISBLANK(INDEX('Policy Characteristics'!F:F,MATCH($C491,'Policy Characteristics'!$C:$C,0))),"",INDEX('Policy Characteristics'!F:F,MATCH($C491,'Policy Characteristics'!$C:$C,0)))</f>
        <v>0</v>
      </c>
      <c r="M491" s="184">
        <f>IF(ISBLANK(INDEX('Policy Characteristics'!G:G,MATCH($C491,'Policy Characteristics'!$C:$C,0))),"",INDEX('Policy Characteristics'!G:G,MATCH($C491,'Policy Characteristics'!$C:$C,0)))</f>
        <v>0.5</v>
      </c>
      <c r="N491" s="184">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imports shifted</v>
      </c>
      <c r="P491" s="176"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176" t="str">
        <f>IF(ISBLANK(INDEX('Policy Characteristics'!K:K,MATCH($C491,'Policy Characteristics'!$C:$C,0))),"",INDEX('Policy Characteristics'!K:K,MATCH($C491,'Policy Characteristics'!$C:$C,0)))</f>
        <v/>
      </c>
      <c r="R491" s="176" t="str">
        <f>IF(ISBLANK(INDEX('Policy Characteristics'!L:L,MATCH($C491,'Policy Characteristics'!$C:$C,0))),"",INDEX('Policy Characteristics'!L:L,MATCH($C491,'Policy Characteristics'!$C:$C,0)))</f>
        <v/>
      </c>
    </row>
    <row r="492" spans="1:18" x14ac:dyDescent="0.25">
      <c r="A492" s="176" t="str">
        <f>IF(ISBLANK(INDEX('Policy Characteristics'!A:A,MATCH($C492,'Policy Characteristics'!$C:$C,0))),"",INDEX('Policy Characteristics'!A:A,MATCH($C492,'Policy Characteristics'!$C:$C,0)))</f>
        <v>Industry</v>
      </c>
      <c r="B492" s="185" t="str">
        <f>IF(ISBLANK(INDEX('Policy Characteristics'!B:B,MATCH($C492,'Policy Characteristics'!$C:$C,0))),"",INDEX('Policy Characteristics'!B:B,MATCH($C492,'Policy Characteristics'!$C:$C,0)))</f>
        <v>Buy In-Region Products</v>
      </c>
      <c r="C492" s="176" t="str">
        <f t="shared" ref="C492:C514" si="28">C$490</f>
        <v>Fraction of Imported Industrial Outputs Shifted to In Region Suppliers</v>
      </c>
      <c r="D492" s="6" t="s">
        <v>1970</v>
      </c>
      <c r="E492" s="6"/>
      <c r="F492" t="s">
        <v>1934</v>
      </c>
      <c r="G492" s="48"/>
      <c r="H492" s="44">
        <v>1539</v>
      </c>
      <c r="I492" s="199" t="s">
        <v>43</v>
      </c>
      <c r="J492" s="177" t="str">
        <f>IF(ISBLANK(INDEX('Policy Characteristics'!D:D,MATCH($C492,'Policy Characteristics'!$C:$C,0))),"",INDEX('Policy Characteristics'!D:D,MATCH($C492,'Policy Characteristics'!$C:$C,0)))</f>
        <v>Buy In-Region Products</v>
      </c>
      <c r="K492" s="176" t="str">
        <f>IF(ISBLANK(INDEX('Policy Characteristics'!E:E,MATCH($C492,'Policy Characteristics'!$C:$C,0))),"",INDEX('Policy Characteristics'!E:E,MATCH($C492,'Policy Characteristics'!$C:$C,0)))</f>
        <v>indst buy in region outputs</v>
      </c>
      <c r="L492" s="184">
        <f>IF(ISBLANK(INDEX('Policy Characteristics'!F:F,MATCH($C492,'Policy Characteristics'!$C:$C,0))),"",INDEX('Policy Characteristics'!F:F,MATCH($C492,'Policy Characteristics'!$C:$C,0)))</f>
        <v>0</v>
      </c>
      <c r="M492" s="184">
        <f>IF(ISBLANK(INDEX('Policy Characteristics'!G:G,MATCH($C492,'Policy Characteristics'!$C:$C,0))),"",INDEX('Policy Characteristics'!G:G,MATCH($C492,'Policy Characteristics'!$C:$C,0)))</f>
        <v>0.5</v>
      </c>
      <c r="N492" s="184">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imports shifted</v>
      </c>
      <c r="P492" s="176"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176" t="str">
        <f>IF(ISBLANK(INDEX('Policy Characteristics'!K:K,MATCH($C492,'Policy Characteristics'!$C:$C,0))),"",INDEX('Policy Characteristics'!K:K,MATCH($C492,'Policy Characteristics'!$C:$C,0)))</f>
        <v/>
      </c>
      <c r="R492" s="176" t="str">
        <f>IF(ISBLANK(INDEX('Policy Characteristics'!L:L,MATCH($C492,'Policy Characteristics'!$C:$C,0))),"",INDEX('Policy Characteristics'!L:L,MATCH($C492,'Policy Characteristics'!$C:$C,0)))</f>
        <v/>
      </c>
    </row>
    <row r="493" spans="1:18" x14ac:dyDescent="0.25">
      <c r="A493" s="176" t="str">
        <f>IF(ISBLANK(INDEX('Policy Characteristics'!A:A,MATCH($C493,'Policy Characteristics'!$C:$C,0))),"",INDEX('Policy Characteristics'!A:A,MATCH($C493,'Policy Characteristics'!$C:$C,0)))</f>
        <v>Industry</v>
      </c>
      <c r="B493" s="185" t="str">
        <f>IF(ISBLANK(INDEX('Policy Characteristics'!B:B,MATCH($C493,'Policy Characteristics'!$C:$C,0))),"",INDEX('Policy Characteristics'!B:B,MATCH($C493,'Policy Characteristics'!$C:$C,0)))</f>
        <v>Buy In-Region Products</v>
      </c>
      <c r="C493" s="176" t="str">
        <f t="shared" si="28"/>
        <v>Fraction of Imported Industrial Outputs Shifted to In Region Suppliers</v>
      </c>
      <c r="D493" s="6" t="s">
        <v>1971</v>
      </c>
      <c r="E493" s="6"/>
      <c r="F493" t="s">
        <v>1935</v>
      </c>
      <c r="G493" s="48"/>
      <c r="H493" s="44">
        <v>1540</v>
      </c>
      <c r="I493" s="199" t="s">
        <v>43</v>
      </c>
      <c r="J493" s="177" t="str">
        <f>IF(ISBLANK(INDEX('Policy Characteristics'!D:D,MATCH($C493,'Policy Characteristics'!$C:$C,0))),"",INDEX('Policy Characteristics'!D:D,MATCH($C493,'Policy Characteristics'!$C:$C,0)))</f>
        <v>Buy In-Region Products</v>
      </c>
      <c r="K493" s="176" t="str">
        <f>IF(ISBLANK(INDEX('Policy Characteristics'!E:E,MATCH($C493,'Policy Characteristics'!$C:$C,0))),"",INDEX('Policy Characteristics'!E:E,MATCH($C493,'Policy Characteristics'!$C:$C,0)))</f>
        <v>indst buy in region outputs</v>
      </c>
      <c r="L493" s="184">
        <f>IF(ISBLANK(INDEX('Policy Characteristics'!F:F,MATCH($C493,'Policy Characteristics'!$C:$C,0))),"",INDEX('Policy Characteristics'!F:F,MATCH($C493,'Policy Characteristics'!$C:$C,0)))</f>
        <v>0</v>
      </c>
      <c r="M493" s="184">
        <f>IF(ISBLANK(INDEX('Policy Characteristics'!G:G,MATCH($C493,'Policy Characteristics'!$C:$C,0))),"",INDEX('Policy Characteristics'!G:G,MATCH($C493,'Policy Characteristics'!$C:$C,0)))</f>
        <v>0.5</v>
      </c>
      <c r="N493" s="184">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imports shifted</v>
      </c>
      <c r="P493" s="176"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176" t="str">
        <f>IF(ISBLANK(INDEX('Policy Characteristics'!K:K,MATCH($C493,'Policy Characteristics'!$C:$C,0))),"",INDEX('Policy Characteristics'!K:K,MATCH($C493,'Policy Characteristics'!$C:$C,0)))</f>
        <v/>
      </c>
      <c r="R493" s="176" t="str">
        <f>IF(ISBLANK(INDEX('Policy Characteristics'!L:L,MATCH($C493,'Policy Characteristics'!$C:$C,0))),"",INDEX('Policy Characteristics'!L:L,MATCH($C493,'Policy Characteristics'!$C:$C,0)))</f>
        <v/>
      </c>
    </row>
    <row r="494" spans="1:18" x14ac:dyDescent="0.25">
      <c r="A494" s="176" t="str">
        <f>IF(ISBLANK(INDEX('Policy Characteristics'!A:A,MATCH($C494,'Policy Characteristics'!$C:$C,0))),"",INDEX('Policy Characteristics'!A:A,MATCH($C494,'Policy Characteristics'!$C:$C,0)))</f>
        <v>Industry</v>
      </c>
      <c r="B494" s="185" t="str">
        <f>IF(ISBLANK(INDEX('Policy Characteristics'!B:B,MATCH($C494,'Policy Characteristics'!$C:$C,0))),"",INDEX('Policy Characteristics'!B:B,MATCH($C494,'Policy Characteristics'!$C:$C,0)))</f>
        <v>Buy In-Region Products</v>
      </c>
      <c r="C494" s="176" t="str">
        <f t="shared" si="28"/>
        <v>Fraction of Imported Industrial Outputs Shifted to In Region Suppliers</v>
      </c>
      <c r="D494" s="6" t="s">
        <v>1972</v>
      </c>
      <c r="E494" s="6"/>
      <c r="F494" t="s">
        <v>1936</v>
      </c>
      <c r="G494" s="48"/>
      <c r="H494" s="44">
        <v>1541</v>
      </c>
      <c r="I494" s="199" t="s">
        <v>43</v>
      </c>
      <c r="J494" s="177" t="str">
        <f>IF(ISBLANK(INDEX('Policy Characteristics'!D:D,MATCH($C494,'Policy Characteristics'!$C:$C,0))),"",INDEX('Policy Characteristics'!D:D,MATCH($C494,'Policy Characteristics'!$C:$C,0)))</f>
        <v>Buy In-Region Products</v>
      </c>
      <c r="K494" s="176" t="str">
        <f>IF(ISBLANK(INDEX('Policy Characteristics'!E:E,MATCH($C494,'Policy Characteristics'!$C:$C,0))),"",INDEX('Policy Characteristics'!E:E,MATCH($C494,'Policy Characteristics'!$C:$C,0)))</f>
        <v>indst buy in region outputs</v>
      </c>
      <c r="L494" s="184">
        <f>IF(ISBLANK(INDEX('Policy Characteristics'!F:F,MATCH($C494,'Policy Characteristics'!$C:$C,0))),"",INDEX('Policy Characteristics'!F:F,MATCH($C494,'Policy Characteristics'!$C:$C,0)))</f>
        <v>0</v>
      </c>
      <c r="M494" s="184">
        <f>IF(ISBLANK(INDEX('Policy Characteristics'!G:G,MATCH($C494,'Policy Characteristics'!$C:$C,0))),"",INDEX('Policy Characteristics'!G:G,MATCH($C494,'Policy Characteristics'!$C:$C,0)))</f>
        <v>0.5</v>
      </c>
      <c r="N494" s="184">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imports shifted</v>
      </c>
      <c r="P494" s="176"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176" t="str">
        <f>IF(ISBLANK(INDEX('Policy Characteristics'!K:K,MATCH($C494,'Policy Characteristics'!$C:$C,0))),"",INDEX('Policy Characteristics'!K:K,MATCH($C494,'Policy Characteristics'!$C:$C,0)))</f>
        <v/>
      </c>
      <c r="R494" s="176" t="str">
        <f>IF(ISBLANK(INDEX('Policy Characteristics'!L:L,MATCH($C494,'Policy Characteristics'!$C:$C,0))),"",INDEX('Policy Characteristics'!L:L,MATCH($C494,'Policy Characteristics'!$C:$C,0)))</f>
        <v/>
      </c>
    </row>
    <row r="495" spans="1:18" x14ac:dyDescent="0.25">
      <c r="A495" s="176" t="str">
        <f>IF(ISBLANK(INDEX('Policy Characteristics'!A:A,MATCH($C495,'Policy Characteristics'!$C:$C,0))),"",INDEX('Policy Characteristics'!A:A,MATCH($C495,'Policy Characteristics'!$C:$C,0)))</f>
        <v>Industry</v>
      </c>
      <c r="B495" s="185" t="str">
        <f>IF(ISBLANK(INDEX('Policy Characteristics'!B:B,MATCH($C495,'Policy Characteristics'!$C:$C,0))),"",INDEX('Policy Characteristics'!B:B,MATCH($C495,'Policy Characteristics'!$C:$C,0)))</f>
        <v>Buy In-Region Products</v>
      </c>
      <c r="C495" s="176" t="str">
        <f t="shared" si="28"/>
        <v>Fraction of Imported Industrial Outputs Shifted to In Region Suppliers</v>
      </c>
      <c r="D495" s="6" t="s">
        <v>1973</v>
      </c>
      <c r="E495" s="6"/>
      <c r="F495" t="s">
        <v>1937</v>
      </c>
      <c r="G495" s="48"/>
      <c r="H495" s="44">
        <v>1542</v>
      </c>
      <c r="I495" s="199" t="s">
        <v>43</v>
      </c>
      <c r="J495" s="177" t="str">
        <f>IF(ISBLANK(INDEX('Policy Characteristics'!D:D,MATCH($C495,'Policy Characteristics'!$C:$C,0))),"",INDEX('Policy Characteristics'!D:D,MATCH($C495,'Policy Characteristics'!$C:$C,0)))</f>
        <v>Buy In-Region Products</v>
      </c>
      <c r="K495" s="176" t="str">
        <f>IF(ISBLANK(INDEX('Policy Characteristics'!E:E,MATCH($C495,'Policy Characteristics'!$C:$C,0))),"",INDEX('Policy Characteristics'!E:E,MATCH($C495,'Policy Characteristics'!$C:$C,0)))</f>
        <v>indst buy in region outputs</v>
      </c>
      <c r="L495" s="184">
        <f>IF(ISBLANK(INDEX('Policy Characteristics'!F:F,MATCH($C495,'Policy Characteristics'!$C:$C,0))),"",INDEX('Policy Characteristics'!F:F,MATCH($C495,'Policy Characteristics'!$C:$C,0)))</f>
        <v>0</v>
      </c>
      <c r="M495" s="184">
        <f>IF(ISBLANK(INDEX('Policy Characteristics'!G:G,MATCH($C495,'Policy Characteristics'!$C:$C,0))),"",INDEX('Policy Characteristics'!G:G,MATCH($C495,'Policy Characteristics'!$C:$C,0)))</f>
        <v>0.5</v>
      </c>
      <c r="N495" s="184">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imports shifted</v>
      </c>
      <c r="P495" s="176"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176" t="str">
        <f>IF(ISBLANK(INDEX('Policy Characteristics'!K:K,MATCH($C495,'Policy Characteristics'!$C:$C,0))),"",INDEX('Policy Characteristics'!K:K,MATCH($C495,'Policy Characteristics'!$C:$C,0)))</f>
        <v/>
      </c>
      <c r="R495" s="176" t="str">
        <f>IF(ISBLANK(INDEX('Policy Characteristics'!L:L,MATCH($C495,'Policy Characteristics'!$C:$C,0))),"",INDEX('Policy Characteristics'!L:L,MATCH($C495,'Policy Characteristics'!$C:$C,0)))</f>
        <v/>
      </c>
    </row>
    <row r="496" spans="1:18" x14ac:dyDescent="0.25">
      <c r="A496" s="176" t="str">
        <f>IF(ISBLANK(INDEX('Policy Characteristics'!A:A,MATCH($C496,'Policy Characteristics'!$C:$C,0))),"",INDEX('Policy Characteristics'!A:A,MATCH($C496,'Policy Characteristics'!$C:$C,0)))</f>
        <v>Industry</v>
      </c>
      <c r="B496" s="185" t="str">
        <f>IF(ISBLANK(INDEX('Policy Characteristics'!B:B,MATCH($C496,'Policy Characteristics'!$C:$C,0))),"",INDEX('Policy Characteristics'!B:B,MATCH($C496,'Policy Characteristics'!$C:$C,0)))</f>
        <v>Buy In-Region Products</v>
      </c>
      <c r="C496" s="176" t="str">
        <f t="shared" si="28"/>
        <v>Fraction of Imported Industrial Outputs Shifted to In Region Suppliers</v>
      </c>
      <c r="D496" s="6" t="s">
        <v>1974</v>
      </c>
      <c r="E496" s="6"/>
      <c r="F496" t="s">
        <v>1938</v>
      </c>
      <c r="G496" s="48"/>
      <c r="H496" s="44">
        <v>1543</v>
      </c>
      <c r="I496" s="199" t="s">
        <v>43</v>
      </c>
      <c r="J496" s="177" t="str">
        <f>IF(ISBLANK(INDEX('Policy Characteristics'!D:D,MATCH($C496,'Policy Characteristics'!$C:$C,0))),"",INDEX('Policy Characteristics'!D:D,MATCH($C496,'Policy Characteristics'!$C:$C,0)))</f>
        <v>Buy In-Region Products</v>
      </c>
      <c r="K496" s="176" t="str">
        <f>IF(ISBLANK(INDEX('Policy Characteristics'!E:E,MATCH($C496,'Policy Characteristics'!$C:$C,0))),"",INDEX('Policy Characteristics'!E:E,MATCH($C496,'Policy Characteristics'!$C:$C,0)))</f>
        <v>indst buy in region outputs</v>
      </c>
      <c r="L496" s="184">
        <f>IF(ISBLANK(INDEX('Policy Characteristics'!F:F,MATCH($C496,'Policy Characteristics'!$C:$C,0))),"",INDEX('Policy Characteristics'!F:F,MATCH($C496,'Policy Characteristics'!$C:$C,0)))</f>
        <v>0</v>
      </c>
      <c r="M496" s="184">
        <f>IF(ISBLANK(INDEX('Policy Characteristics'!G:G,MATCH($C496,'Policy Characteristics'!$C:$C,0))),"",INDEX('Policy Characteristics'!G:G,MATCH($C496,'Policy Characteristics'!$C:$C,0)))</f>
        <v>0.5</v>
      </c>
      <c r="N496" s="184">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imports shifted</v>
      </c>
      <c r="P496" s="176"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176" t="str">
        <f>IF(ISBLANK(INDEX('Policy Characteristics'!K:K,MATCH($C496,'Policy Characteristics'!$C:$C,0))),"",INDEX('Policy Characteristics'!K:K,MATCH($C496,'Policy Characteristics'!$C:$C,0)))</f>
        <v/>
      </c>
      <c r="R496" s="176"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Industry</v>
      </c>
      <c r="B497" s="185" t="str">
        <f>IF(ISBLANK(INDEX('Policy Characteristics'!B:B,MATCH($C497,'Policy Characteristics'!$C:$C,0))),"",INDEX('Policy Characteristics'!B:B,MATCH($C497,'Policy Characteristics'!$C:$C,0)))</f>
        <v>Buy In-Region Products</v>
      </c>
      <c r="C497" s="176" t="str">
        <f t="shared" si="28"/>
        <v>Fraction of Imported Industrial Outputs Shifted to In Region Suppliers</v>
      </c>
      <c r="D497" s="6" t="s">
        <v>1975</v>
      </c>
      <c r="E497" s="6"/>
      <c r="F497" t="s">
        <v>1939</v>
      </c>
      <c r="G497" s="48"/>
      <c r="H497" s="44">
        <v>1544</v>
      </c>
      <c r="I497" s="199" t="s">
        <v>43</v>
      </c>
      <c r="J497" s="177" t="str">
        <f>IF(ISBLANK(INDEX('Policy Characteristics'!D:D,MATCH($C497,'Policy Characteristics'!$C:$C,0))),"",INDEX('Policy Characteristics'!D:D,MATCH($C497,'Policy Characteristics'!$C:$C,0)))</f>
        <v>Buy In-Region Products</v>
      </c>
      <c r="K497" s="176" t="str">
        <f>IF(ISBLANK(INDEX('Policy Characteristics'!E:E,MATCH($C497,'Policy Characteristics'!$C:$C,0))),"",INDEX('Policy Characteristics'!E:E,MATCH($C497,'Policy Characteristics'!$C:$C,0)))</f>
        <v>indst buy in region outputs</v>
      </c>
      <c r="L497" s="184">
        <f>IF(ISBLANK(INDEX('Policy Characteristics'!F:F,MATCH($C497,'Policy Characteristics'!$C:$C,0))),"",INDEX('Policy Characteristics'!F:F,MATCH($C497,'Policy Characteristics'!$C:$C,0)))</f>
        <v>0</v>
      </c>
      <c r="M497" s="184">
        <f>IF(ISBLANK(INDEX('Policy Characteristics'!G:G,MATCH($C497,'Policy Characteristics'!$C:$C,0))),"",INDEX('Policy Characteristics'!G:G,MATCH($C497,'Policy Characteristics'!$C:$C,0)))</f>
        <v>0.5</v>
      </c>
      <c r="N497" s="184">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imports shifted</v>
      </c>
      <c r="P497" s="176"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176" t="str">
        <f>IF(ISBLANK(INDEX('Policy Characteristics'!K:K,MATCH($C497,'Policy Characteristics'!$C:$C,0))),"",INDEX('Policy Characteristics'!K:K,MATCH($C497,'Policy Characteristics'!$C:$C,0)))</f>
        <v/>
      </c>
      <c r="R497" s="176"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Industry</v>
      </c>
      <c r="B498" s="185" t="str">
        <f>IF(ISBLANK(INDEX('Policy Characteristics'!B:B,MATCH($C498,'Policy Characteristics'!$C:$C,0))),"",INDEX('Policy Characteristics'!B:B,MATCH($C498,'Policy Characteristics'!$C:$C,0)))</f>
        <v>Buy In-Region Products</v>
      </c>
      <c r="C498" s="176" t="str">
        <f t="shared" si="28"/>
        <v>Fraction of Imported Industrial Outputs Shifted to In Region Suppliers</v>
      </c>
      <c r="D498" s="6" t="s">
        <v>1976</v>
      </c>
      <c r="E498" s="6"/>
      <c r="F498" t="s">
        <v>1940</v>
      </c>
      <c r="G498" s="48"/>
      <c r="H498" s="44">
        <v>1545</v>
      </c>
      <c r="I498" s="199" t="s">
        <v>43</v>
      </c>
      <c r="J498" s="177" t="str">
        <f>IF(ISBLANK(INDEX('Policy Characteristics'!D:D,MATCH($C498,'Policy Characteristics'!$C:$C,0))),"",INDEX('Policy Characteristics'!D:D,MATCH($C498,'Policy Characteristics'!$C:$C,0)))</f>
        <v>Buy In-Region Products</v>
      </c>
      <c r="K498" s="176" t="str">
        <f>IF(ISBLANK(INDEX('Policy Characteristics'!E:E,MATCH($C498,'Policy Characteristics'!$C:$C,0))),"",INDEX('Policy Characteristics'!E:E,MATCH($C498,'Policy Characteristics'!$C:$C,0)))</f>
        <v>indst buy in region outputs</v>
      </c>
      <c r="L498" s="184">
        <f>IF(ISBLANK(INDEX('Policy Characteristics'!F:F,MATCH($C498,'Policy Characteristics'!$C:$C,0))),"",INDEX('Policy Characteristics'!F:F,MATCH($C498,'Policy Characteristics'!$C:$C,0)))</f>
        <v>0</v>
      </c>
      <c r="M498" s="184">
        <f>IF(ISBLANK(INDEX('Policy Characteristics'!G:G,MATCH($C498,'Policy Characteristics'!$C:$C,0))),"",INDEX('Policy Characteristics'!G:G,MATCH($C498,'Policy Characteristics'!$C:$C,0)))</f>
        <v>0.5</v>
      </c>
      <c r="N498" s="184">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imports shifted</v>
      </c>
      <c r="P498" s="176"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176" t="str">
        <f>IF(ISBLANK(INDEX('Policy Characteristics'!K:K,MATCH($C498,'Policy Characteristics'!$C:$C,0))),"",INDEX('Policy Characteristics'!K:K,MATCH($C498,'Policy Characteristics'!$C:$C,0)))</f>
        <v/>
      </c>
      <c r="R498" s="176"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Industry</v>
      </c>
      <c r="B499" s="185" t="str">
        <f>IF(ISBLANK(INDEX('Policy Characteristics'!B:B,MATCH($C499,'Policy Characteristics'!$C:$C,0))),"",INDEX('Policy Characteristics'!B:B,MATCH($C499,'Policy Characteristics'!$C:$C,0)))</f>
        <v>Buy In-Region Products</v>
      </c>
      <c r="C499" s="176" t="str">
        <f t="shared" si="28"/>
        <v>Fraction of Imported Industrial Outputs Shifted to In Region Suppliers</v>
      </c>
      <c r="D499" s="6" t="s">
        <v>1977</v>
      </c>
      <c r="E499" s="6"/>
      <c r="F499" t="s">
        <v>1480</v>
      </c>
      <c r="G499" s="48"/>
      <c r="H499" s="44">
        <v>1546</v>
      </c>
      <c r="I499" s="199" t="s">
        <v>43</v>
      </c>
      <c r="J499" s="177" t="str">
        <f>IF(ISBLANK(INDEX('Policy Characteristics'!D:D,MATCH($C499,'Policy Characteristics'!$C:$C,0))),"",INDEX('Policy Characteristics'!D:D,MATCH($C499,'Policy Characteristics'!$C:$C,0)))</f>
        <v>Buy In-Region Products</v>
      </c>
      <c r="K499" s="176" t="str">
        <f>IF(ISBLANK(INDEX('Policy Characteristics'!E:E,MATCH($C499,'Policy Characteristics'!$C:$C,0))),"",INDEX('Policy Characteristics'!E:E,MATCH($C499,'Policy Characteristics'!$C:$C,0)))</f>
        <v>indst buy in region outputs</v>
      </c>
      <c r="L499" s="184">
        <f>IF(ISBLANK(INDEX('Policy Characteristics'!F:F,MATCH($C499,'Policy Characteristics'!$C:$C,0))),"",INDEX('Policy Characteristics'!F:F,MATCH($C499,'Policy Characteristics'!$C:$C,0)))</f>
        <v>0</v>
      </c>
      <c r="M499" s="184">
        <f>IF(ISBLANK(INDEX('Policy Characteristics'!G:G,MATCH($C499,'Policy Characteristics'!$C:$C,0))),"",INDEX('Policy Characteristics'!G:G,MATCH($C499,'Policy Characteristics'!$C:$C,0)))</f>
        <v>0.5</v>
      </c>
      <c r="N499" s="184">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imports shifted</v>
      </c>
      <c r="P499" s="176"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176" t="str">
        <f>IF(ISBLANK(INDEX('Policy Characteristics'!K:K,MATCH($C499,'Policy Characteristics'!$C:$C,0))),"",INDEX('Policy Characteristics'!K:K,MATCH($C499,'Policy Characteristics'!$C:$C,0)))</f>
        <v/>
      </c>
      <c r="R499" s="176"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Industry</v>
      </c>
      <c r="B500" s="185" t="str">
        <f>IF(ISBLANK(INDEX('Policy Characteristics'!B:B,MATCH($C500,'Policy Characteristics'!$C:$C,0))),"",INDEX('Policy Characteristics'!B:B,MATCH($C500,'Policy Characteristics'!$C:$C,0)))</f>
        <v>Buy In-Region Products</v>
      </c>
      <c r="C500" s="176" t="str">
        <f t="shared" si="28"/>
        <v>Fraction of Imported Industrial Outputs Shifted to In Region Suppliers</v>
      </c>
      <c r="D500" s="6" t="s">
        <v>1978</v>
      </c>
      <c r="E500" s="6"/>
      <c r="F500" t="s">
        <v>1941</v>
      </c>
      <c r="G500" s="48"/>
      <c r="H500" s="44">
        <v>1547</v>
      </c>
      <c r="I500" s="199" t="s">
        <v>43</v>
      </c>
      <c r="J500" s="177" t="str">
        <f>IF(ISBLANK(INDEX('Policy Characteristics'!D:D,MATCH($C500,'Policy Characteristics'!$C:$C,0))),"",INDEX('Policy Characteristics'!D:D,MATCH($C500,'Policy Characteristics'!$C:$C,0)))</f>
        <v>Buy In-Region Products</v>
      </c>
      <c r="K500" s="176" t="str">
        <f>IF(ISBLANK(INDEX('Policy Characteristics'!E:E,MATCH($C500,'Policy Characteristics'!$C:$C,0))),"",INDEX('Policy Characteristics'!E:E,MATCH($C500,'Policy Characteristics'!$C:$C,0)))</f>
        <v>indst buy in region outputs</v>
      </c>
      <c r="L500" s="184">
        <f>IF(ISBLANK(INDEX('Policy Characteristics'!F:F,MATCH($C500,'Policy Characteristics'!$C:$C,0))),"",INDEX('Policy Characteristics'!F:F,MATCH($C500,'Policy Characteristics'!$C:$C,0)))</f>
        <v>0</v>
      </c>
      <c r="M500" s="184">
        <f>IF(ISBLANK(INDEX('Policy Characteristics'!G:G,MATCH($C500,'Policy Characteristics'!$C:$C,0))),"",INDEX('Policy Characteristics'!G:G,MATCH($C500,'Policy Characteristics'!$C:$C,0)))</f>
        <v>0.5</v>
      </c>
      <c r="N500" s="184">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imports shifted</v>
      </c>
      <c r="P500" s="176"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176" t="str">
        <f>IF(ISBLANK(INDEX('Policy Characteristics'!K:K,MATCH($C500,'Policy Characteristics'!$C:$C,0))),"",INDEX('Policy Characteristics'!K:K,MATCH($C500,'Policy Characteristics'!$C:$C,0)))</f>
        <v/>
      </c>
      <c r="R500" s="176"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Industry</v>
      </c>
      <c r="B501" s="185" t="str">
        <f>IF(ISBLANK(INDEX('Policy Characteristics'!B:B,MATCH($C501,'Policy Characteristics'!$C:$C,0))),"",INDEX('Policy Characteristics'!B:B,MATCH($C501,'Policy Characteristics'!$C:$C,0)))</f>
        <v>Buy In-Region Products</v>
      </c>
      <c r="C501" s="176" t="str">
        <f t="shared" si="28"/>
        <v>Fraction of Imported Industrial Outputs Shifted to In Region Suppliers</v>
      </c>
      <c r="D501" s="6" t="s">
        <v>1979</v>
      </c>
      <c r="E501" s="6"/>
      <c r="F501" t="s">
        <v>1942</v>
      </c>
      <c r="G501" s="48"/>
      <c r="H501" s="44">
        <v>1548</v>
      </c>
      <c r="I501" s="199" t="s">
        <v>43</v>
      </c>
      <c r="J501" s="177" t="str">
        <f>IF(ISBLANK(INDEX('Policy Characteristics'!D:D,MATCH($C501,'Policy Characteristics'!$C:$C,0))),"",INDEX('Policy Characteristics'!D:D,MATCH($C501,'Policy Characteristics'!$C:$C,0)))</f>
        <v>Buy In-Region Products</v>
      </c>
      <c r="K501" s="176" t="str">
        <f>IF(ISBLANK(INDEX('Policy Characteristics'!E:E,MATCH($C501,'Policy Characteristics'!$C:$C,0))),"",INDEX('Policy Characteristics'!E:E,MATCH($C501,'Policy Characteristics'!$C:$C,0)))</f>
        <v>indst buy in region outputs</v>
      </c>
      <c r="L501" s="184">
        <f>IF(ISBLANK(INDEX('Policy Characteristics'!F:F,MATCH($C501,'Policy Characteristics'!$C:$C,0))),"",INDEX('Policy Characteristics'!F:F,MATCH($C501,'Policy Characteristics'!$C:$C,0)))</f>
        <v>0</v>
      </c>
      <c r="M501" s="184">
        <f>IF(ISBLANK(INDEX('Policy Characteristics'!G:G,MATCH($C501,'Policy Characteristics'!$C:$C,0))),"",INDEX('Policy Characteristics'!G:G,MATCH($C501,'Policy Characteristics'!$C:$C,0)))</f>
        <v>0.5</v>
      </c>
      <c r="N501" s="184">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imports shifted</v>
      </c>
      <c r="P501" s="176"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176" t="str">
        <f>IF(ISBLANK(INDEX('Policy Characteristics'!K:K,MATCH($C501,'Policy Characteristics'!$C:$C,0))),"",INDEX('Policy Characteristics'!K:K,MATCH($C501,'Policy Characteristics'!$C:$C,0)))</f>
        <v/>
      </c>
      <c r="R501" s="176"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Industry</v>
      </c>
      <c r="B502" s="185" t="str">
        <f>IF(ISBLANK(INDEX('Policy Characteristics'!B:B,MATCH($C502,'Policy Characteristics'!$C:$C,0))),"",INDEX('Policy Characteristics'!B:B,MATCH($C502,'Policy Characteristics'!$C:$C,0)))</f>
        <v>Buy In-Region Products</v>
      </c>
      <c r="C502" s="176" t="str">
        <f t="shared" si="28"/>
        <v>Fraction of Imported Industrial Outputs Shifted to In Region Suppliers</v>
      </c>
      <c r="D502" s="6" t="s">
        <v>1980</v>
      </c>
      <c r="E502" s="6"/>
      <c r="F502" t="s">
        <v>1943</v>
      </c>
      <c r="G502" s="48"/>
      <c r="H502" s="44">
        <v>1549</v>
      </c>
      <c r="I502" s="199" t="s">
        <v>43</v>
      </c>
      <c r="J502" s="177" t="str">
        <f>IF(ISBLANK(INDEX('Policy Characteristics'!D:D,MATCH($C502,'Policy Characteristics'!$C:$C,0))),"",INDEX('Policy Characteristics'!D:D,MATCH($C502,'Policy Characteristics'!$C:$C,0)))</f>
        <v>Buy In-Region Products</v>
      </c>
      <c r="K502" s="176" t="str">
        <f>IF(ISBLANK(INDEX('Policy Characteristics'!E:E,MATCH($C502,'Policy Characteristics'!$C:$C,0))),"",INDEX('Policy Characteristics'!E:E,MATCH($C502,'Policy Characteristics'!$C:$C,0)))</f>
        <v>indst buy in region outputs</v>
      </c>
      <c r="L502" s="184">
        <f>IF(ISBLANK(INDEX('Policy Characteristics'!F:F,MATCH($C502,'Policy Characteristics'!$C:$C,0))),"",INDEX('Policy Characteristics'!F:F,MATCH($C502,'Policy Characteristics'!$C:$C,0)))</f>
        <v>0</v>
      </c>
      <c r="M502" s="184">
        <f>IF(ISBLANK(INDEX('Policy Characteristics'!G:G,MATCH($C502,'Policy Characteristics'!$C:$C,0))),"",INDEX('Policy Characteristics'!G:G,MATCH($C502,'Policy Characteristics'!$C:$C,0)))</f>
        <v>0.5</v>
      </c>
      <c r="N502" s="184">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imports shifted</v>
      </c>
      <c r="P502" s="176"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176" t="str">
        <f>IF(ISBLANK(INDEX('Policy Characteristics'!K:K,MATCH($C502,'Policy Characteristics'!$C:$C,0))),"",INDEX('Policy Characteristics'!K:K,MATCH($C502,'Policy Characteristics'!$C:$C,0)))</f>
        <v/>
      </c>
      <c r="R502" s="176"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Industry</v>
      </c>
      <c r="B503" s="185" t="str">
        <f>IF(ISBLANK(INDEX('Policy Characteristics'!B:B,MATCH($C503,'Policy Characteristics'!$C:$C,0))),"",INDEX('Policy Characteristics'!B:B,MATCH($C503,'Policy Characteristics'!$C:$C,0)))</f>
        <v>Buy In-Region Products</v>
      </c>
      <c r="C503" s="176" t="str">
        <f t="shared" si="28"/>
        <v>Fraction of Imported Industrial Outputs Shifted to In Region Suppliers</v>
      </c>
      <c r="D503" s="6" t="s">
        <v>1981</v>
      </c>
      <c r="E503" s="6"/>
      <c r="F503" t="s">
        <v>1481</v>
      </c>
      <c r="G503" s="48"/>
      <c r="H503" s="44">
        <v>1550</v>
      </c>
      <c r="I503" s="199" t="s">
        <v>43</v>
      </c>
      <c r="J503" s="177" t="str">
        <f>IF(ISBLANK(INDEX('Policy Characteristics'!D:D,MATCH($C503,'Policy Characteristics'!$C:$C,0))),"",INDEX('Policy Characteristics'!D:D,MATCH($C503,'Policy Characteristics'!$C:$C,0)))</f>
        <v>Buy In-Region Products</v>
      </c>
      <c r="K503" s="176" t="str">
        <f>IF(ISBLANK(INDEX('Policy Characteristics'!E:E,MATCH($C503,'Policy Characteristics'!$C:$C,0))),"",INDEX('Policy Characteristics'!E:E,MATCH($C503,'Policy Characteristics'!$C:$C,0)))</f>
        <v>indst buy in region outputs</v>
      </c>
      <c r="L503" s="184">
        <f>IF(ISBLANK(INDEX('Policy Characteristics'!F:F,MATCH($C503,'Policy Characteristics'!$C:$C,0))),"",INDEX('Policy Characteristics'!F:F,MATCH($C503,'Policy Characteristics'!$C:$C,0)))</f>
        <v>0</v>
      </c>
      <c r="M503" s="184">
        <f>IF(ISBLANK(INDEX('Policy Characteristics'!G:G,MATCH($C503,'Policy Characteristics'!$C:$C,0))),"",INDEX('Policy Characteristics'!G:G,MATCH($C503,'Policy Characteristics'!$C:$C,0)))</f>
        <v>0.5</v>
      </c>
      <c r="N503" s="184">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imports shifted</v>
      </c>
      <c r="P503" s="176"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176" t="str">
        <f>IF(ISBLANK(INDEX('Policy Characteristics'!K:K,MATCH($C503,'Policy Characteristics'!$C:$C,0))),"",INDEX('Policy Characteristics'!K:K,MATCH($C503,'Policy Characteristics'!$C:$C,0)))</f>
        <v/>
      </c>
      <c r="R503" s="176"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Industry</v>
      </c>
      <c r="B504" s="185" t="str">
        <f>IF(ISBLANK(INDEX('Policy Characteristics'!B:B,MATCH($C504,'Policy Characteristics'!$C:$C,0))),"",INDEX('Policy Characteristics'!B:B,MATCH($C504,'Policy Characteristics'!$C:$C,0)))</f>
        <v>Buy In-Region Products</v>
      </c>
      <c r="C504" s="176" t="str">
        <f t="shared" si="28"/>
        <v>Fraction of Imported Industrial Outputs Shifted to In Region Suppliers</v>
      </c>
      <c r="D504" s="6" t="s">
        <v>1982</v>
      </c>
      <c r="E504" s="6"/>
      <c r="F504" t="s">
        <v>1944</v>
      </c>
      <c r="G504" s="48"/>
      <c r="H504" s="44">
        <v>1551</v>
      </c>
      <c r="I504" s="199" t="s">
        <v>43</v>
      </c>
      <c r="J504" s="177" t="str">
        <f>IF(ISBLANK(INDEX('Policy Characteristics'!D:D,MATCH($C504,'Policy Characteristics'!$C:$C,0))),"",INDEX('Policy Characteristics'!D:D,MATCH($C504,'Policy Characteristics'!$C:$C,0)))</f>
        <v>Buy In-Region Products</v>
      </c>
      <c r="K504" s="176" t="str">
        <f>IF(ISBLANK(INDEX('Policy Characteristics'!E:E,MATCH($C504,'Policy Characteristics'!$C:$C,0))),"",INDEX('Policy Characteristics'!E:E,MATCH($C504,'Policy Characteristics'!$C:$C,0)))</f>
        <v>indst buy in region outputs</v>
      </c>
      <c r="L504" s="184">
        <f>IF(ISBLANK(INDEX('Policy Characteristics'!F:F,MATCH($C504,'Policy Characteristics'!$C:$C,0))),"",INDEX('Policy Characteristics'!F:F,MATCH($C504,'Policy Characteristics'!$C:$C,0)))</f>
        <v>0</v>
      </c>
      <c r="M504" s="184">
        <f>IF(ISBLANK(INDEX('Policy Characteristics'!G:G,MATCH($C504,'Policy Characteristics'!$C:$C,0))),"",INDEX('Policy Characteristics'!G:G,MATCH($C504,'Policy Characteristics'!$C:$C,0)))</f>
        <v>0.5</v>
      </c>
      <c r="N504" s="184">
        <f>IF(ISBLANK(INDEX('Policy Characteristics'!H:H,MATCH($C504,'Policy Characteristics'!$C:$C,0))),"",INDEX('Policy Characteristics'!H:H,MATCH($C504,'Policy Characteristics'!$C:$C,0)))</f>
        <v>0.01</v>
      </c>
      <c r="O504" s="176" t="str">
        <f>IF(ISBLANK(INDEX('Policy Characteristics'!I:I,MATCH($C504,'Policy Characteristics'!$C:$C,0))),"",INDEX('Policy Characteristics'!I:I,MATCH($C504,'Policy Characteristics'!$C:$C,0)))</f>
        <v>% of imports shifted</v>
      </c>
      <c r="P504" s="176"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176" t="str">
        <f>IF(ISBLANK(INDEX('Policy Characteristics'!K:K,MATCH($C504,'Policy Characteristics'!$C:$C,0))),"",INDEX('Policy Characteristics'!K:K,MATCH($C504,'Policy Characteristics'!$C:$C,0)))</f>
        <v/>
      </c>
      <c r="R504" s="176"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Industry</v>
      </c>
      <c r="B505" s="185" t="str">
        <f>IF(ISBLANK(INDEX('Policy Characteristics'!B:B,MATCH($C505,'Policy Characteristics'!$C:$C,0))),"",INDEX('Policy Characteristics'!B:B,MATCH($C505,'Policy Characteristics'!$C:$C,0)))</f>
        <v>Buy In-Region Products</v>
      </c>
      <c r="C505" s="176" t="str">
        <f t="shared" si="28"/>
        <v>Fraction of Imported Industrial Outputs Shifted to In Region Suppliers</v>
      </c>
      <c r="D505" s="6" t="s">
        <v>1983</v>
      </c>
      <c r="E505" s="6"/>
      <c r="F505" t="s">
        <v>1945</v>
      </c>
      <c r="G505" s="48"/>
      <c r="H505" s="44">
        <v>1552</v>
      </c>
      <c r="I505" s="199" t="s">
        <v>43</v>
      </c>
      <c r="J505" s="177" t="str">
        <f>IF(ISBLANK(INDEX('Policy Characteristics'!D:D,MATCH($C505,'Policy Characteristics'!$C:$C,0))),"",INDEX('Policy Characteristics'!D:D,MATCH($C505,'Policy Characteristics'!$C:$C,0)))</f>
        <v>Buy In-Region Products</v>
      </c>
      <c r="K505" s="176" t="str">
        <f>IF(ISBLANK(INDEX('Policy Characteristics'!E:E,MATCH($C505,'Policy Characteristics'!$C:$C,0))),"",INDEX('Policy Characteristics'!E:E,MATCH($C505,'Policy Characteristics'!$C:$C,0)))</f>
        <v>indst buy in region outputs</v>
      </c>
      <c r="L505" s="184">
        <f>IF(ISBLANK(INDEX('Policy Characteristics'!F:F,MATCH($C505,'Policy Characteristics'!$C:$C,0))),"",INDEX('Policy Characteristics'!F:F,MATCH($C505,'Policy Characteristics'!$C:$C,0)))</f>
        <v>0</v>
      </c>
      <c r="M505" s="184">
        <f>IF(ISBLANK(INDEX('Policy Characteristics'!G:G,MATCH($C505,'Policy Characteristics'!$C:$C,0))),"",INDEX('Policy Characteristics'!G:G,MATCH($C505,'Policy Characteristics'!$C:$C,0)))</f>
        <v>0.5</v>
      </c>
      <c r="N505" s="184">
        <f>IF(ISBLANK(INDEX('Policy Characteristics'!H:H,MATCH($C505,'Policy Characteristics'!$C:$C,0))),"",INDEX('Policy Characteristics'!H:H,MATCH($C505,'Policy Characteristics'!$C:$C,0)))</f>
        <v>0.01</v>
      </c>
      <c r="O505" s="176" t="str">
        <f>IF(ISBLANK(INDEX('Policy Characteristics'!I:I,MATCH($C505,'Policy Characteristics'!$C:$C,0))),"",INDEX('Policy Characteristics'!I:I,MATCH($C505,'Policy Characteristics'!$C:$C,0)))</f>
        <v>% of imports shifted</v>
      </c>
      <c r="P505" s="176"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176" t="str">
        <f>IF(ISBLANK(INDEX('Policy Characteristics'!K:K,MATCH($C505,'Policy Characteristics'!$C:$C,0))),"",INDEX('Policy Characteristics'!K:K,MATCH($C505,'Policy Characteristics'!$C:$C,0)))</f>
        <v/>
      </c>
      <c r="R505" s="176"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Industry</v>
      </c>
      <c r="B506" s="185" t="str">
        <f>IF(ISBLANK(INDEX('Policy Characteristics'!B:B,MATCH($C506,'Policy Characteristics'!$C:$C,0))),"",INDEX('Policy Characteristics'!B:B,MATCH($C506,'Policy Characteristics'!$C:$C,0)))</f>
        <v>Buy In-Region Products</v>
      </c>
      <c r="C506" s="176" t="str">
        <f t="shared" si="28"/>
        <v>Fraction of Imported Industrial Outputs Shifted to In Region Suppliers</v>
      </c>
      <c r="D506" s="6" t="s">
        <v>1984</v>
      </c>
      <c r="E506" s="6"/>
      <c r="F506" t="s">
        <v>1946</v>
      </c>
      <c r="G506" s="48"/>
      <c r="H506" s="44">
        <v>1553</v>
      </c>
      <c r="I506" s="199" t="s">
        <v>43</v>
      </c>
      <c r="J506" s="177" t="str">
        <f>IF(ISBLANK(INDEX('Policy Characteristics'!D:D,MATCH($C506,'Policy Characteristics'!$C:$C,0))),"",INDEX('Policy Characteristics'!D:D,MATCH($C506,'Policy Characteristics'!$C:$C,0)))</f>
        <v>Buy In-Region Products</v>
      </c>
      <c r="K506" s="176" t="str">
        <f>IF(ISBLANK(INDEX('Policy Characteristics'!E:E,MATCH($C506,'Policy Characteristics'!$C:$C,0))),"",INDEX('Policy Characteristics'!E:E,MATCH($C506,'Policy Characteristics'!$C:$C,0)))</f>
        <v>indst buy in region outputs</v>
      </c>
      <c r="L506" s="184">
        <f>IF(ISBLANK(INDEX('Policy Characteristics'!F:F,MATCH($C506,'Policy Characteristics'!$C:$C,0))),"",INDEX('Policy Characteristics'!F:F,MATCH($C506,'Policy Characteristics'!$C:$C,0)))</f>
        <v>0</v>
      </c>
      <c r="M506" s="184">
        <f>IF(ISBLANK(INDEX('Policy Characteristics'!G:G,MATCH($C506,'Policy Characteristics'!$C:$C,0))),"",INDEX('Policy Characteristics'!G:G,MATCH($C506,'Policy Characteristics'!$C:$C,0)))</f>
        <v>0.5</v>
      </c>
      <c r="N506" s="184">
        <f>IF(ISBLANK(INDEX('Policy Characteristics'!H:H,MATCH($C506,'Policy Characteristics'!$C:$C,0))),"",INDEX('Policy Characteristics'!H:H,MATCH($C506,'Policy Characteristics'!$C:$C,0)))</f>
        <v>0.01</v>
      </c>
      <c r="O506" s="176" t="str">
        <f>IF(ISBLANK(INDEX('Policy Characteristics'!I:I,MATCH($C506,'Policy Characteristics'!$C:$C,0))),"",INDEX('Policy Characteristics'!I:I,MATCH($C506,'Policy Characteristics'!$C:$C,0)))</f>
        <v>% of imports shifted</v>
      </c>
      <c r="P506" s="176"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176" t="str">
        <f>IF(ISBLANK(INDEX('Policy Characteristics'!K:K,MATCH($C506,'Policy Characteristics'!$C:$C,0))),"",INDEX('Policy Characteristics'!K:K,MATCH($C506,'Policy Characteristics'!$C:$C,0)))</f>
        <v/>
      </c>
      <c r="R506" s="176"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Industry</v>
      </c>
      <c r="B507" s="185" t="str">
        <f>IF(ISBLANK(INDEX('Policy Characteristics'!B:B,MATCH($C507,'Policy Characteristics'!$C:$C,0))),"",INDEX('Policy Characteristics'!B:B,MATCH($C507,'Policy Characteristics'!$C:$C,0)))</f>
        <v>Buy In-Region Products</v>
      </c>
      <c r="C507" s="176" t="str">
        <f t="shared" si="28"/>
        <v>Fraction of Imported Industrial Outputs Shifted to In Region Suppliers</v>
      </c>
      <c r="D507" s="6" t="s">
        <v>1985</v>
      </c>
      <c r="E507" s="6"/>
      <c r="F507" t="s">
        <v>1947</v>
      </c>
      <c r="G507" s="48"/>
      <c r="H507" s="44">
        <v>1554</v>
      </c>
      <c r="I507" s="199" t="s">
        <v>43</v>
      </c>
      <c r="J507" s="177" t="str">
        <f>IF(ISBLANK(INDEX('Policy Characteristics'!D:D,MATCH($C507,'Policy Characteristics'!$C:$C,0))),"",INDEX('Policy Characteristics'!D:D,MATCH($C507,'Policy Characteristics'!$C:$C,0)))</f>
        <v>Buy In-Region Products</v>
      </c>
      <c r="K507" s="176" t="str">
        <f>IF(ISBLANK(INDEX('Policy Characteristics'!E:E,MATCH($C507,'Policy Characteristics'!$C:$C,0))),"",INDEX('Policy Characteristics'!E:E,MATCH($C507,'Policy Characteristics'!$C:$C,0)))</f>
        <v>indst buy in region outputs</v>
      </c>
      <c r="L507" s="184">
        <f>IF(ISBLANK(INDEX('Policy Characteristics'!F:F,MATCH($C507,'Policy Characteristics'!$C:$C,0))),"",INDEX('Policy Characteristics'!F:F,MATCH($C507,'Policy Characteristics'!$C:$C,0)))</f>
        <v>0</v>
      </c>
      <c r="M507" s="184">
        <f>IF(ISBLANK(INDEX('Policy Characteristics'!G:G,MATCH($C507,'Policy Characteristics'!$C:$C,0))),"",INDEX('Policy Characteristics'!G:G,MATCH($C507,'Policy Characteristics'!$C:$C,0)))</f>
        <v>0.5</v>
      </c>
      <c r="N507" s="184">
        <f>IF(ISBLANK(INDEX('Policy Characteristics'!H:H,MATCH($C507,'Policy Characteristics'!$C:$C,0))),"",INDEX('Policy Characteristics'!H:H,MATCH($C507,'Policy Characteristics'!$C:$C,0)))</f>
        <v>0.01</v>
      </c>
      <c r="O507" s="176" t="str">
        <f>IF(ISBLANK(INDEX('Policy Characteristics'!I:I,MATCH($C507,'Policy Characteristics'!$C:$C,0))),"",INDEX('Policy Characteristics'!I:I,MATCH($C507,'Policy Characteristics'!$C:$C,0)))</f>
        <v>% of imports shifted</v>
      </c>
      <c r="P507" s="176"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176" t="str">
        <f>IF(ISBLANK(INDEX('Policy Characteristics'!K:K,MATCH($C507,'Policy Characteristics'!$C:$C,0))),"",INDEX('Policy Characteristics'!K:K,MATCH($C507,'Policy Characteristics'!$C:$C,0)))</f>
        <v/>
      </c>
      <c r="R507" s="176"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Industry</v>
      </c>
      <c r="B508" s="185" t="str">
        <f>IF(ISBLANK(INDEX('Policy Characteristics'!B:B,MATCH($C508,'Policy Characteristics'!$C:$C,0))),"",INDEX('Policy Characteristics'!B:B,MATCH($C508,'Policy Characteristics'!$C:$C,0)))</f>
        <v>Buy In-Region Products</v>
      </c>
      <c r="C508" s="176" t="str">
        <f t="shared" si="28"/>
        <v>Fraction of Imported Industrial Outputs Shifted to In Region Suppliers</v>
      </c>
      <c r="D508" s="6" t="s">
        <v>1986</v>
      </c>
      <c r="E508" s="6"/>
      <c r="F508" t="s">
        <v>1948</v>
      </c>
      <c r="G508" s="48"/>
      <c r="H508" s="44">
        <v>1555</v>
      </c>
      <c r="I508" s="199" t="s">
        <v>43</v>
      </c>
      <c r="J508" s="177" t="str">
        <f>IF(ISBLANK(INDEX('Policy Characteristics'!D:D,MATCH($C508,'Policy Characteristics'!$C:$C,0))),"",INDEX('Policy Characteristics'!D:D,MATCH($C508,'Policy Characteristics'!$C:$C,0)))</f>
        <v>Buy In-Region Products</v>
      </c>
      <c r="K508" s="176" t="str">
        <f>IF(ISBLANK(INDEX('Policy Characteristics'!E:E,MATCH($C508,'Policy Characteristics'!$C:$C,0))),"",INDEX('Policy Characteristics'!E:E,MATCH($C508,'Policy Characteristics'!$C:$C,0)))</f>
        <v>indst buy in region outputs</v>
      </c>
      <c r="L508" s="184">
        <f>IF(ISBLANK(INDEX('Policy Characteristics'!F:F,MATCH($C508,'Policy Characteristics'!$C:$C,0))),"",INDEX('Policy Characteristics'!F:F,MATCH($C508,'Policy Characteristics'!$C:$C,0)))</f>
        <v>0</v>
      </c>
      <c r="M508" s="184">
        <f>IF(ISBLANK(INDEX('Policy Characteristics'!G:G,MATCH($C508,'Policy Characteristics'!$C:$C,0))),"",INDEX('Policy Characteristics'!G:G,MATCH($C508,'Policy Characteristics'!$C:$C,0)))</f>
        <v>0.5</v>
      </c>
      <c r="N508" s="184">
        <f>IF(ISBLANK(INDEX('Policy Characteristics'!H:H,MATCH($C508,'Policy Characteristics'!$C:$C,0))),"",INDEX('Policy Characteristics'!H:H,MATCH($C508,'Policy Characteristics'!$C:$C,0)))</f>
        <v>0.01</v>
      </c>
      <c r="O508" s="176" t="str">
        <f>IF(ISBLANK(INDEX('Policy Characteristics'!I:I,MATCH($C508,'Policy Characteristics'!$C:$C,0))),"",INDEX('Policy Characteristics'!I:I,MATCH($C508,'Policy Characteristics'!$C:$C,0)))</f>
        <v>% of imports shifted</v>
      </c>
      <c r="P508" s="176"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176" t="str">
        <f>IF(ISBLANK(INDEX('Policy Characteristics'!K:K,MATCH($C508,'Policy Characteristics'!$C:$C,0))),"",INDEX('Policy Characteristics'!K:K,MATCH($C508,'Policy Characteristics'!$C:$C,0)))</f>
        <v/>
      </c>
      <c r="R508" s="176"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Industry</v>
      </c>
      <c r="B509" s="185" t="str">
        <f>IF(ISBLANK(INDEX('Policy Characteristics'!B:B,MATCH($C509,'Policy Characteristics'!$C:$C,0))),"",INDEX('Policy Characteristics'!B:B,MATCH($C509,'Policy Characteristics'!$C:$C,0)))</f>
        <v>Buy In-Region Products</v>
      </c>
      <c r="C509" s="176" t="str">
        <f t="shared" si="28"/>
        <v>Fraction of Imported Industrial Outputs Shifted to In Region Suppliers</v>
      </c>
      <c r="D509" s="6" t="s">
        <v>1987</v>
      </c>
      <c r="E509" s="6"/>
      <c r="F509" t="s">
        <v>1949</v>
      </c>
      <c r="G509" s="48"/>
      <c r="H509" s="44">
        <v>1556</v>
      </c>
      <c r="I509" s="199" t="s">
        <v>43</v>
      </c>
      <c r="J509" s="177" t="str">
        <f>IF(ISBLANK(INDEX('Policy Characteristics'!D:D,MATCH($C509,'Policy Characteristics'!$C:$C,0))),"",INDEX('Policy Characteristics'!D:D,MATCH($C509,'Policy Characteristics'!$C:$C,0)))</f>
        <v>Buy In-Region Products</v>
      </c>
      <c r="K509" s="176" t="str">
        <f>IF(ISBLANK(INDEX('Policy Characteristics'!E:E,MATCH($C509,'Policy Characteristics'!$C:$C,0))),"",INDEX('Policy Characteristics'!E:E,MATCH($C509,'Policy Characteristics'!$C:$C,0)))</f>
        <v>indst buy in region outputs</v>
      </c>
      <c r="L509" s="184">
        <f>IF(ISBLANK(INDEX('Policy Characteristics'!F:F,MATCH($C509,'Policy Characteristics'!$C:$C,0))),"",INDEX('Policy Characteristics'!F:F,MATCH($C509,'Policy Characteristics'!$C:$C,0)))</f>
        <v>0</v>
      </c>
      <c r="M509" s="184">
        <f>IF(ISBLANK(INDEX('Policy Characteristics'!G:G,MATCH($C509,'Policy Characteristics'!$C:$C,0))),"",INDEX('Policy Characteristics'!G:G,MATCH($C509,'Policy Characteristics'!$C:$C,0)))</f>
        <v>0.5</v>
      </c>
      <c r="N509" s="184">
        <f>IF(ISBLANK(INDEX('Policy Characteristics'!H:H,MATCH($C509,'Policy Characteristics'!$C:$C,0))),"",INDEX('Policy Characteristics'!H:H,MATCH($C509,'Policy Characteristics'!$C:$C,0)))</f>
        <v>0.01</v>
      </c>
      <c r="O509" s="176" t="str">
        <f>IF(ISBLANK(INDEX('Policy Characteristics'!I:I,MATCH($C509,'Policy Characteristics'!$C:$C,0))),"",INDEX('Policy Characteristics'!I:I,MATCH($C509,'Policy Characteristics'!$C:$C,0)))</f>
        <v>% of imports shifted</v>
      </c>
      <c r="P509" s="176"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176" t="str">
        <f>IF(ISBLANK(INDEX('Policy Characteristics'!K:K,MATCH($C509,'Policy Characteristics'!$C:$C,0))),"",INDEX('Policy Characteristics'!K:K,MATCH($C509,'Policy Characteristics'!$C:$C,0)))</f>
        <v/>
      </c>
      <c r="R509" s="176"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Industry</v>
      </c>
      <c r="B510" s="185" t="str">
        <f>IF(ISBLANK(INDEX('Policy Characteristics'!B:B,MATCH($C510,'Policy Characteristics'!$C:$C,0))),"",INDEX('Policy Characteristics'!B:B,MATCH($C510,'Policy Characteristics'!$C:$C,0)))</f>
        <v>Buy In-Region Products</v>
      </c>
      <c r="C510" s="176" t="str">
        <f t="shared" si="28"/>
        <v>Fraction of Imported Industrial Outputs Shifted to In Region Suppliers</v>
      </c>
      <c r="D510" s="6" t="s">
        <v>1988</v>
      </c>
      <c r="E510" s="6"/>
      <c r="F510" t="s">
        <v>1950</v>
      </c>
      <c r="G510" s="48"/>
      <c r="H510" s="44">
        <v>1557</v>
      </c>
      <c r="I510" s="199" t="s">
        <v>43</v>
      </c>
      <c r="J510" s="177" t="str">
        <f>IF(ISBLANK(INDEX('Policy Characteristics'!D:D,MATCH($C510,'Policy Characteristics'!$C:$C,0))),"",INDEX('Policy Characteristics'!D:D,MATCH($C510,'Policy Characteristics'!$C:$C,0)))</f>
        <v>Buy In-Region Products</v>
      </c>
      <c r="K510" s="176" t="str">
        <f>IF(ISBLANK(INDEX('Policy Characteristics'!E:E,MATCH($C510,'Policy Characteristics'!$C:$C,0))),"",INDEX('Policy Characteristics'!E:E,MATCH($C510,'Policy Characteristics'!$C:$C,0)))</f>
        <v>indst buy in region outputs</v>
      </c>
      <c r="L510" s="184">
        <f>IF(ISBLANK(INDEX('Policy Characteristics'!F:F,MATCH($C510,'Policy Characteristics'!$C:$C,0))),"",INDEX('Policy Characteristics'!F:F,MATCH($C510,'Policy Characteristics'!$C:$C,0)))</f>
        <v>0</v>
      </c>
      <c r="M510" s="184">
        <f>IF(ISBLANK(INDEX('Policy Characteristics'!G:G,MATCH($C510,'Policy Characteristics'!$C:$C,0))),"",INDEX('Policy Characteristics'!G:G,MATCH($C510,'Policy Characteristics'!$C:$C,0)))</f>
        <v>0.5</v>
      </c>
      <c r="N510" s="184">
        <f>IF(ISBLANK(INDEX('Policy Characteristics'!H:H,MATCH($C510,'Policy Characteristics'!$C:$C,0))),"",INDEX('Policy Characteristics'!H:H,MATCH($C510,'Policy Characteristics'!$C:$C,0)))</f>
        <v>0.01</v>
      </c>
      <c r="O510" s="176" t="str">
        <f>IF(ISBLANK(INDEX('Policy Characteristics'!I:I,MATCH($C510,'Policy Characteristics'!$C:$C,0))),"",INDEX('Policy Characteristics'!I:I,MATCH($C510,'Policy Characteristics'!$C:$C,0)))</f>
        <v>% of imports shifted</v>
      </c>
      <c r="P510" s="176"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176" t="str">
        <f>IF(ISBLANK(INDEX('Policy Characteristics'!K:K,MATCH($C510,'Policy Characteristics'!$C:$C,0))),"",INDEX('Policy Characteristics'!K:K,MATCH($C510,'Policy Characteristics'!$C:$C,0)))</f>
        <v/>
      </c>
      <c r="R510" s="176"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Industry</v>
      </c>
      <c r="B511" s="185" t="str">
        <f>IF(ISBLANK(INDEX('Policy Characteristics'!B:B,MATCH($C511,'Policy Characteristics'!$C:$C,0))),"",INDEX('Policy Characteristics'!B:B,MATCH($C511,'Policy Characteristics'!$C:$C,0)))</f>
        <v>Buy In-Region Products</v>
      </c>
      <c r="C511" s="176" t="str">
        <f t="shared" si="28"/>
        <v>Fraction of Imported Industrial Outputs Shifted to In Region Suppliers</v>
      </c>
      <c r="D511" s="6" t="s">
        <v>1989</v>
      </c>
      <c r="E511" s="6"/>
      <c r="F511" t="s">
        <v>1951</v>
      </c>
      <c r="G511" s="48"/>
      <c r="H511" s="44">
        <v>1558</v>
      </c>
      <c r="I511" s="199" t="s">
        <v>43</v>
      </c>
      <c r="J511" s="177" t="str">
        <f>IF(ISBLANK(INDEX('Policy Characteristics'!D:D,MATCH($C511,'Policy Characteristics'!$C:$C,0))),"",INDEX('Policy Characteristics'!D:D,MATCH($C511,'Policy Characteristics'!$C:$C,0)))</f>
        <v>Buy In-Region Products</v>
      </c>
      <c r="K511" s="176" t="str">
        <f>IF(ISBLANK(INDEX('Policy Characteristics'!E:E,MATCH($C511,'Policy Characteristics'!$C:$C,0))),"",INDEX('Policy Characteristics'!E:E,MATCH($C511,'Policy Characteristics'!$C:$C,0)))</f>
        <v>indst buy in region outputs</v>
      </c>
      <c r="L511" s="184">
        <f>IF(ISBLANK(INDEX('Policy Characteristics'!F:F,MATCH($C511,'Policy Characteristics'!$C:$C,0))),"",INDEX('Policy Characteristics'!F:F,MATCH($C511,'Policy Characteristics'!$C:$C,0)))</f>
        <v>0</v>
      </c>
      <c r="M511" s="184">
        <f>IF(ISBLANK(INDEX('Policy Characteristics'!G:G,MATCH($C511,'Policy Characteristics'!$C:$C,0))),"",INDEX('Policy Characteristics'!G:G,MATCH($C511,'Policy Characteristics'!$C:$C,0)))</f>
        <v>0.5</v>
      </c>
      <c r="N511" s="184">
        <f>IF(ISBLANK(INDEX('Policy Characteristics'!H:H,MATCH($C511,'Policy Characteristics'!$C:$C,0))),"",INDEX('Policy Characteristics'!H:H,MATCH($C511,'Policy Characteristics'!$C:$C,0)))</f>
        <v>0.01</v>
      </c>
      <c r="O511" s="176" t="str">
        <f>IF(ISBLANK(INDEX('Policy Characteristics'!I:I,MATCH($C511,'Policy Characteristics'!$C:$C,0))),"",INDEX('Policy Characteristics'!I:I,MATCH($C511,'Policy Characteristics'!$C:$C,0)))</f>
        <v>% of imports shifted</v>
      </c>
      <c r="P511" s="176"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176" t="str">
        <f>IF(ISBLANK(INDEX('Policy Characteristics'!K:K,MATCH($C511,'Policy Characteristics'!$C:$C,0))),"",INDEX('Policy Characteristics'!K:K,MATCH($C511,'Policy Characteristics'!$C:$C,0)))</f>
        <v/>
      </c>
      <c r="R511" s="176"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Industry</v>
      </c>
      <c r="B512" s="185" t="str">
        <f>IF(ISBLANK(INDEX('Policy Characteristics'!B:B,MATCH($C512,'Policy Characteristics'!$C:$C,0))),"",INDEX('Policy Characteristics'!B:B,MATCH($C512,'Policy Characteristics'!$C:$C,0)))</f>
        <v>Buy In-Region Products</v>
      </c>
      <c r="C512" s="176" t="str">
        <f t="shared" si="28"/>
        <v>Fraction of Imported Industrial Outputs Shifted to In Region Suppliers</v>
      </c>
      <c r="D512" s="6" t="s">
        <v>1990</v>
      </c>
      <c r="E512" s="6"/>
      <c r="F512" t="s">
        <v>1952</v>
      </c>
      <c r="G512" s="48"/>
      <c r="H512" s="44">
        <v>1559</v>
      </c>
      <c r="I512" s="199" t="s">
        <v>43</v>
      </c>
      <c r="J512" s="177" t="str">
        <f>IF(ISBLANK(INDEX('Policy Characteristics'!D:D,MATCH($C512,'Policy Characteristics'!$C:$C,0))),"",INDEX('Policy Characteristics'!D:D,MATCH($C512,'Policy Characteristics'!$C:$C,0)))</f>
        <v>Buy In-Region Products</v>
      </c>
      <c r="K512" s="176" t="str">
        <f>IF(ISBLANK(INDEX('Policy Characteristics'!E:E,MATCH($C512,'Policy Characteristics'!$C:$C,0))),"",INDEX('Policy Characteristics'!E:E,MATCH($C512,'Policy Characteristics'!$C:$C,0)))</f>
        <v>indst buy in region outputs</v>
      </c>
      <c r="L512" s="184">
        <f>IF(ISBLANK(INDEX('Policy Characteristics'!F:F,MATCH($C512,'Policy Characteristics'!$C:$C,0))),"",INDEX('Policy Characteristics'!F:F,MATCH($C512,'Policy Characteristics'!$C:$C,0)))</f>
        <v>0</v>
      </c>
      <c r="M512" s="184">
        <f>IF(ISBLANK(INDEX('Policy Characteristics'!G:G,MATCH($C512,'Policy Characteristics'!$C:$C,0))),"",INDEX('Policy Characteristics'!G:G,MATCH($C512,'Policy Characteristics'!$C:$C,0)))</f>
        <v>0.5</v>
      </c>
      <c r="N512" s="184">
        <f>IF(ISBLANK(INDEX('Policy Characteristics'!H:H,MATCH($C512,'Policy Characteristics'!$C:$C,0))),"",INDEX('Policy Characteristics'!H:H,MATCH($C512,'Policy Characteristics'!$C:$C,0)))</f>
        <v>0.01</v>
      </c>
      <c r="O512" s="176" t="str">
        <f>IF(ISBLANK(INDEX('Policy Characteristics'!I:I,MATCH($C512,'Policy Characteristics'!$C:$C,0))),"",INDEX('Policy Characteristics'!I:I,MATCH($C512,'Policy Characteristics'!$C:$C,0)))</f>
        <v>% of imports shifted</v>
      </c>
      <c r="P512" s="176"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176" t="str">
        <f>IF(ISBLANK(INDEX('Policy Characteristics'!K:K,MATCH($C512,'Policy Characteristics'!$C:$C,0))),"",INDEX('Policy Characteristics'!K:K,MATCH($C512,'Policy Characteristics'!$C:$C,0)))</f>
        <v/>
      </c>
      <c r="R512" s="176"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Industry</v>
      </c>
      <c r="B513" s="185" t="str">
        <f>IF(ISBLANK(INDEX('Policy Characteristics'!B:B,MATCH($C513,'Policy Characteristics'!$C:$C,0))),"",INDEX('Policy Characteristics'!B:B,MATCH($C513,'Policy Characteristics'!$C:$C,0)))</f>
        <v>Buy In-Region Products</v>
      </c>
      <c r="C513" s="176" t="str">
        <f t="shared" si="28"/>
        <v>Fraction of Imported Industrial Outputs Shifted to In Region Suppliers</v>
      </c>
      <c r="D513" s="6" t="s">
        <v>1991</v>
      </c>
      <c r="E513" s="6"/>
      <c r="F513" t="s">
        <v>1994</v>
      </c>
      <c r="G513" s="48"/>
      <c r="H513" s="44">
        <v>1560</v>
      </c>
      <c r="I513" s="199" t="s">
        <v>43</v>
      </c>
      <c r="J513" s="177" t="str">
        <f>IF(ISBLANK(INDEX('Policy Characteristics'!D:D,MATCH($C513,'Policy Characteristics'!$C:$C,0))),"",INDEX('Policy Characteristics'!D:D,MATCH($C513,'Policy Characteristics'!$C:$C,0)))</f>
        <v>Buy In-Region Products</v>
      </c>
      <c r="K513" s="176" t="str">
        <f>IF(ISBLANK(INDEX('Policy Characteristics'!E:E,MATCH($C513,'Policy Characteristics'!$C:$C,0))),"",INDEX('Policy Characteristics'!E:E,MATCH($C513,'Policy Characteristics'!$C:$C,0)))</f>
        <v>indst buy in region outputs</v>
      </c>
      <c r="L513" s="184">
        <f>IF(ISBLANK(INDEX('Policy Characteristics'!F:F,MATCH($C513,'Policy Characteristics'!$C:$C,0))),"",INDEX('Policy Characteristics'!F:F,MATCH($C513,'Policy Characteristics'!$C:$C,0)))</f>
        <v>0</v>
      </c>
      <c r="M513" s="184">
        <f>IF(ISBLANK(INDEX('Policy Characteristics'!G:G,MATCH($C513,'Policy Characteristics'!$C:$C,0))),"",INDEX('Policy Characteristics'!G:G,MATCH($C513,'Policy Characteristics'!$C:$C,0)))</f>
        <v>0.5</v>
      </c>
      <c r="N513" s="184">
        <f>IF(ISBLANK(INDEX('Policy Characteristics'!H:H,MATCH($C513,'Policy Characteristics'!$C:$C,0))),"",INDEX('Policy Characteristics'!H:H,MATCH($C513,'Policy Characteristics'!$C:$C,0)))</f>
        <v>0.01</v>
      </c>
      <c r="O513" s="176" t="str">
        <f>IF(ISBLANK(INDEX('Policy Characteristics'!I:I,MATCH($C513,'Policy Characteristics'!$C:$C,0))),"",INDEX('Policy Characteristics'!I:I,MATCH($C513,'Policy Characteristics'!$C:$C,0)))</f>
        <v>% of imports shifted</v>
      </c>
      <c r="P513" s="176"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176" t="str">
        <f>IF(ISBLANK(INDEX('Policy Characteristics'!K:K,MATCH($C513,'Policy Characteristics'!$C:$C,0))),"",INDEX('Policy Characteristics'!K:K,MATCH($C513,'Policy Characteristics'!$C:$C,0)))</f>
        <v/>
      </c>
      <c r="R513" s="176"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Industry</v>
      </c>
      <c r="B514" s="185" t="str">
        <f>IF(ISBLANK(INDEX('Policy Characteristics'!B:B,MATCH($C514,'Policy Characteristics'!$C:$C,0))),"",INDEX('Policy Characteristics'!B:B,MATCH($C514,'Policy Characteristics'!$C:$C,0)))</f>
        <v>Buy In-Region Products</v>
      </c>
      <c r="C514" s="176" t="str">
        <f t="shared" si="28"/>
        <v>Fraction of Imported Industrial Outputs Shifted to In Region Suppliers</v>
      </c>
      <c r="D514" s="6" t="s">
        <v>1992</v>
      </c>
      <c r="E514" s="6"/>
      <c r="F514" t="s">
        <v>1953</v>
      </c>
      <c r="G514" s="48"/>
      <c r="H514" s="44">
        <v>1561</v>
      </c>
      <c r="I514" s="199" t="s">
        <v>43</v>
      </c>
      <c r="J514" s="177" t="str">
        <f>IF(ISBLANK(INDEX('Policy Characteristics'!D:D,MATCH($C514,'Policy Characteristics'!$C:$C,0))),"",INDEX('Policy Characteristics'!D:D,MATCH($C514,'Policy Characteristics'!$C:$C,0)))</f>
        <v>Buy In-Region Products</v>
      </c>
      <c r="K514" s="176" t="str">
        <f>IF(ISBLANK(INDEX('Policy Characteristics'!E:E,MATCH($C514,'Policy Characteristics'!$C:$C,0))),"",INDEX('Policy Characteristics'!E:E,MATCH($C514,'Policy Characteristics'!$C:$C,0)))</f>
        <v>indst buy in region outputs</v>
      </c>
      <c r="L514" s="184">
        <f>IF(ISBLANK(INDEX('Policy Characteristics'!F:F,MATCH($C514,'Policy Characteristics'!$C:$C,0))),"",INDEX('Policy Characteristics'!F:F,MATCH($C514,'Policy Characteristics'!$C:$C,0)))</f>
        <v>0</v>
      </c>
      <c r="M514" s="184">
        <f>IF(ISBLANK(INDEX('Policy Characteristics'!G:G,MATCH($C514,'Policy Characteristics'!$C:$C,0))),"",INDEX('Policy Characteristics'!G:G,MATCH($C514,'Policy Characteristics'!$C:$C,0)))</f>
        <v>0.5</v>
      </c>
      <c r="N514" s="184">
        <f>IF(ISBLANK(INDEX('Policy Characteristics'!H:H,MATCH($C514,'Policy Characteristics'!$C:$C,0))),"",INDEX('Policy Characteristics'!H:H,MATCH($C514,'Policy Characteristics'!$C:$C,0)))</f>
        <v>0.01</v>
      </c>
      <c r="O514" s="176" t="str">
        <f>IF(ISBLANK(INDEX('Policy Characteristics'!I:I,MATCH($C514,'Policy Characteristics'!$C:$C,0))),"",INDEX('Policy Characteristics'!I:I,MATCH($C514,'Policy Characteristics'!$C:$C,0)))</f>
        <v>% of imports shifted</v>
      </c>
      <c r="P514" s="176"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6" t="str">
        <f>IF(ISBLANK(INDEX('Policy Characteristics'!K:K,MATCH($C514,'Policy Characteristics'!$C:$C,0))),"",INDEX('Policy Characteristics'!K:K,MATCH($C514,'Policy Characteristics'!$C:$C,0)))</f>
        <v/>
      </c>
      <c r="R514" s="176"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Industry</v>
      </c>
      <c r="B515" s="185" t="str">
        <f>IF(ISBLANK(INDEX('Policy Characteristics'!B:B,MATCH($C515,'Policy Characteristics'!$C:$C,0))),"",INDEX('Policy Characteristics'!B:B,MATCH($C515,'Policy Characteristics'!$C:$C,0)))</f>
        <v>Carbon Capture and Sequestration</v>
      </c>
      <c r="C515" t="s">
        <v>1927</v>
      </c>
      <c r="D515" s="47" t="s">
        <v>1968</v>
      </c>
      <c r="E515" s="6" t="s">
        <v>1930</v>
      </c>
      <c r="F515" t="s">
        <v>1993</v>
      </c>
      <c r="G515" s="47" t="s">
        <v>1931</v>
      </c>
      <c r="H515" s="44">
        <v>908</v>
      </c>
      <c r="I515" s="200" t="s">
        <v>44</v>
      </c>
      <c r="J515" s="177" t="str">
        <f>IF(ISBLANK(INDEX('Policy Characteristics'!D:D,MATCH($C515,'Policy Characteristics'!$C:$C,0))),"",INDEX('Policy Characteristics'!D:D,MATCH($C515,'Policy Characteristics'!$C:$C,0)))</f>
        <v>Industry CCS</v>
      </c>
      <c r="K515" s="176" t="str">
        <f>IF(ISBLANK(INDEX('Policy Characteristics'!E:E,MATCH($C515,'Policy Characteristics'!$C:$C,0))),"",INDEX('Policy Characteristics'!E:E,MATCH($C515,'Policy Characteristics'!$C:$C,0)))</f>
        <v>indst CCS</v>
      </c>
      <c r="L515" s="184">
        <f>IF(ISBLANK(INDEX('Policy Characteristics'!F:F,MATCH($C515,'Policy Characteristics'!$C:$C,0))),"",INDEX('Policy Characteristics'!F:F,MATCH($C515,'Policy Characteristics'!$C:$C,0)))</f>
        <v>0</v>
      </c>
      <c r="M515" s="184">
        <f>IF(ISBLANK(INDEX('Policy Characteristics'!G:G,MATCH($C515,'Policy Characteristics'!$C:$C,0))),"",INDEX('Policy Characteristics'!G:G,MATCH($C515,'Policy Characteristics'!$C:$C,0)))</f>
        <v>1</v>
      </c>
      <c r="N515" s="184">
        <f>IF(ISBLANK(INDEX('Policy Characteristics'!H:H,MATCH($C515,'Policy Characteristics'!$C:$C,0))),"",INDEX('Policy Characteristics'!H:H,MATCH($C515,'Policy Characteristics'!$C:$C,0)))</f>
        <v>0.01</v>
      </c>
      <c r="O515" s="176" t="str">
        <f>IF(ISBLANK(INDEX('Policy Characteristics'!I:I,MATCH($C515,'Policy Characteristics'!$C:$C,0))),"",INDEX('Policy Characteristics'!I:I,MATCH($C515,'Policy Characteristics'!$C:$C,0)))</f>
        <v>% of CO2 captured</v>
      </c>
      <c r="P515" s="1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176" t="str">
        <f>IF(ISBLANK(INDEX('Policy Characteristics'!K:K,MATCH($C515,'Policy Characteristics'!$C:$C,0))),"",INDEX('Policy Characteristics'!K:K,MATCH($C515,'Policy Characteristics'!$C:$C,0)))</f>
        <v>ccs.html#ccs</v>
      </c>
      <c r="R515" s="176" t="str">
        <f>IF(ISBLANK(INDEX('Policy Characteristics'!L:L,MATCH($C515,'Policy Characteristics'!$C:$C,0))),"",INDEX('Policy Characteristics'!L:L,MATCH($C515,'Policy Characteristics'!$C:$C,0)))</f>
        <v>carbon-capture-and-sequestration.html</v>
      </c>
    </row>
    <row r="516" spans="1:18" x14ac:dyDescent="0.25">
      <c r="A516" s="176" t="str">
        <f>IF(ISBLANK(INDEX('Policy Characteristics'!A:A,MATCH($C516,'Policy Characteristics'!$C:$C,0))),"",INDEX('Policy Characteristics'!A:A,MATCH($C516,'Policy Characteristics'!$C:$C,0)))</f>
        <v>Industry</v>
      </c>
      <c r="B516" s="185" t="str">
        <f>IF(ISBLANK(INDEX('Policy Characteristics'!B:B,MATCH($C516,'Policy Characteristics'!$C:$C,0))),"",INDEX('Policy Characteristics'!B:B,MATCH($C516,'Policy Characteristics'!$C:$C,0)))</f>
        <v>Carbon Capture and Sequestration</v>
      </c>
      <c r="C516" s="176" t="str">
        <f t="shared" ref="C516:C531" si="29">C$515</f>
        <v>Industry Sector Fraction of Potential Additional CCS Achieved</v>
      </c>
      <c r="D516" s="47" t="s">
        <v>1968</v>
      </c>
      <c r="E516" s="6" t="s">
        <v>1433</v>
      </c>
      <c r="F516" t="s">
        <v>1993</v>
      </c>
      <c r="G516" s="47" t="s">
        <v>1932</v>
      </c>
      <c r="H516" s="44">
        <v>909</v>
      </c>
      <c r="I516" s="200" t="s">
        <v>44</v>
      </c>
      <c r="J516" s="177" t="str">
        <f>IF(ISBLANK(INDEX('Policy Characteristics'!D:D,MATCH($C516,'Policy Characteristics'!$C:$C,0))),"",INDEX('Policy Characteristics'!D:D,MATCH($C516,'Policy Characteristics'!$C:$C,0)))</f>
        <v>Industry CCS</v>
      </c>
      <c r="K516" s="176" t="str">
        <f>IF(ISBLANK(INDEX('Policy Characteristics'!E:E,MATCH($C516,'Policy Characteristics'!$C:$C,0))),"",INDEX('Policy Characteristics'!E:E,MATCH($C516,'Policy Characteristics'!$C:$C,0)))</f>
        <v>indst CCS</v>
      </c>
      <c r="L516" s="184">
        <f>IF(ISBLANK(INDEX('Policy Characteristics'!F:F,MATCH($C516,'Policy Characteristics'!$C:$C,0))),"",INDEX('Policy Characteristics'!F:F,MATCH($C516,'Policy Characteristics'!$C:$C,0)))</f>
        <v>0</v>
      </c>
      <c r="M516" s="184">
        <f>IF(ISBLANK(INDEX('Policy Characteristics'!G:G,MATCH($C516,'Policy Characteristics'!$C:$C,0))),"",INDEX('Policy Characteristics'!G:G,MATCH($C516,'Policy Characteristics'!$C:$C,0)))</f>
        <v>1</v>
      </c>
      <c r="N516" s="184">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CO2 captured</v>
      </c>
      <c r="P516" s="1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176" t="str">
        <f>IF(ISBLANK(INDEX('Policy Characteristics'!K:K,MATCH($C516,'Policy Characteristics'!$C:$C,0))),"",INDEX('Policy Characteristics'!K:K,MATCH($C516,'Policy Characteristics'!$C:$C,0)))</f>
        <v>ccs.html#ccs</v>
      </c>
      <c r="R516" s="176" t="str">
        <f>IF(ISBLANK(INDEX('Policy Characteristics'!L:L,MATCH($C516,'Policy Characteristics'!$C:$C,0))),"",INDEX('Policy Characteristics'!L:L,MATCH($C516,'Policy Characteristics'!$C:$C,0)))</f>
        <v>carbon-capture-and-sequestration.html</v>
      </c>
    </row>
    <row r="517" spans="1:18" x14ac:dyDescent="0.25">
      <c r="A517" s="176" t="str">
        <f>IF(ISBLANK(INDEX('Policy Characteristics'!A:A,MATCH($C517,'Policy Characteristics'!$C:$C,0))),"",INDEX('Policy Characteristics'!A:A,MATCH($C517,'Policy Characteristics'!$C:$C,0)))</f>
        <v>Industry</v>
      </c>
      <c r="B517" s="185" t="str">
        <f>IF(ISBLANK(INDEX('Policy Characteristics'!B:B,MATCH($C517,'Policy Characteristics'!$C:$C,0))),"",INDEX('Policy Characteristics'!B:B,MATCH($C517,'Policy Characteristics'!$C:$C,0)))</f>
        <v>Carbon Capture and Sequestration</v>
      </c>
      <c r="C517" s="176" t="str">
        <f t="shared" si="29"/>
        <v>Industry Sector Fraction of Potential Additional CCS Achieved</v>
      </c>
      <c r="D517" s="6" t="s">
        <v>1969</v>
      </c>
      <c r="E517" s="6" t="s">
        <v>1930</v>
      </c>
      <c r="F517" t="s">
        <v>1661</v>
      </c>
      <c r="G517" s="47" t="s">
        <v>1931</v>
      </c>
      <c r="H517" s="44">
        <v>910</v>
      </c>
      <c r="I517" s="200" t="s">
        <v>44</v>
      </c>
      <c r="J517" s="177" t="str">
        <f>IF(ISBLANK(INDEX('Policy Characteristics'!D:D,MATCH($C517,'Policy Characteristics'!$C:$C,0))),"",INDEX('Policy Characteristics'!D:D,MATCH($C517,'Policy Characteristics'!$C:$C,0)))</f>
        <v>Industry CCS</v>
      </c>
      <c r="K517" s="176" t="str">
        <f>IF(ISBLANK(INDEX('Policy Characteristics'!E:E,MATCH($C517,'Policy Characteristics'!$C:$C,0))),"",INDEX('Policy Characteristics'!E:E,MATCH($C517,'Policy Characteristics'!$C:$C,0)))</f>
        <v>indst CCS</v>
      </c>
      <c r="L517" s="184">
        <f>IF(ISBLANK(INDEX('Policy Characteristics'!F:F,MATCH($C517,'Policy Characteristics'!$C:$C,0))),"",INDEX('Policy Characteristics'!F:F,MATCH($C517,'Policy Characteristics'!$C:$C,0)))</f>
        <v>0</v>
      </c>
      <c r="M517" s="184">
        <f>IF(ISBLANK(INDEX('Policy Characteristics'!G:G,MATCH($C517,'Policy Characteristics'!$C:$C,0))),"",INDEX('Policy Characteristics'!G:G,MATCH($C517,'Policy Characteristics'!$C:$C,0)))</f>
        <v>1</v>
      </c>
      <c r="N517" s="184">
        <f>IF(ISBLANK(INDEX('Policy Characteristics'!H:H,MATCH($C517,'Policy Characteristics'!$C:$C,0))),"",INDEX('Policy Characteristics'!H:H,MATCH($C517,'Policy Characteristics'!$C:$C,0)))</f>
        <v>0.01</v>
      </c>
      <c r="O517" s="176" t="str">
        <f>IF(ISBLANK(INDEX('Policy Characteristics'!I:I,MATCH($C517,'Policy Characteristics'!$C:$C,0))),"",INDEX('Policy Characteristics'!I:I,MATCH($C517,'Policy Characteristics'!$C:$C,0)))</f>
        <v>% of CO2 captured</v>
      </c>
      <c r="P517" s="1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176" t="str">
        <f>IF(ISBLANK(INDEX('Policy Characteristics'!K:K,MATCH($C517,'Policy Characteristics'!$C:$C,0))),"",INDEX('Policy Characteristics'!K:K,MATCH($C517,'Policy Characteristics'!$C:$C,0)))</f>
        <v>ccs.html#ccs</v>
      </c>
      <c r="R517" s="176" t="str">
        <f>IF(ISBLANK(INDEX('Policy Characteristics'!L:L,MATCH($C517,'Policy Characteristics'!$C:$C,0))),"",INDEX('Policy Characteristics'!L:L,MATCH($C517,'Policy Characteristics'!$C:$C,0)))</f>
        <v>carbon-capture-and-sequestration.html</v>
      </c>
    </row>
    <row r="518" spans="1:18" x14ac:dyDescent="0.25">
      <c r="A518" s="176" t="str">
        <f>IF(ISBLANK(INDEX('Policy Characteristics'!A:A,MATCH($C518,'Policy Characteristics'!$C:$C,0))),"",INDEX('Policy Characteristics'!A:A,MATCH($C518,'Policy Characteristics'!$C:$C,0)))</f>
        <v>Industry</v>
      </c>
      <c r="B518" s="185" t="str">
        <f>IF(ISBLANK(INDEX('Policy Characteristics'!B:B,MATCH($C518,'Policy Characteristics'!$C:$C,0))),"",INDEX('Policy Characteristics'!B:B,MATCH($C518,'Policy Characteristics'!$C:$C,0)))</f>
        <v>Carbon Capture and Sequestration</v>
      </c>
      <c r="C518" s="176" t="str">
        <f t="shared" si="29"/>
        <v>Industry Sector Fraction of Potential Additional CCS Achieved</v>
      </c>
      <c r="D518" s="6" t="s">
        <v>1969</v>
      </c>
      <c r="E518" s="6" t="s">
        <v>1433</v>
      </c>
      <c r="F518" t="s">
        <v>1661</v>
      </c>
      <c r="G518" s="47" t="s">
        <v>1932</v>
      </c>
      <c r="H518" s="44">
        <v>911</v>
      </c>
      <c r="I518" s="200" t="s">
        <v>44</v>
      </c>
      <c r="J518" s="177" t="str">
        <f>IF(ISBLANK(INDEX('Policy Characteristics'!D:D,MATCH($C518,'Policy Characteristics'!$C:$C,0))),"",INDEX('Policy Characteristics'!D:D,MATCH($C518,'Policy Characteristics'!$C:$C,0)))</f>
        <v>Industry CCS</v>
      </c>
      <c r="K518" s="176" t="str">
        <f>IF(ISBLANK(INDEX('Policy Characteristics'!E:E,MATCH($C518,'Policy Characteristics'!$C:$C,0))),"",INDEX('Policy Characteristics'!E:E,MATCH($C518,'Policy Characteristics'!$C:$C,0)))</f>
        <v>indst CCS</v>
      </c>
      <c r="L518" s="184">
        <f>IF(ISBLANK(INDEX('Policy Characteristics'!F:F,MATCH($C518,'Policy Characteristics'!$C:$C,0))),"",INDEX('Policy Characteristics'!F:F,MATCH($C518,'Policy Characteristics'!$C:$C,0)))</f>
        <v>0</v>
      </c>
      <c r="M518" s="184">
        <f>IF(ISBLANK(INDEX('Policy Characteristics'!G:G,MATCH($C518,'Policy Characteristics'!$C:$C,0))),"",INDEX('Policy Characteristics'!G:G,MATCH($C518,'Policy Characteristics'!$C:$C,0)))</f>
        <v>1</v>
      </c>
      <c r="N518" s="184">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CO2 captured</v>
      </c>
      <c r="P518" s="1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176" t="str">
        <f>IF(ISBLANK(INDEX('Policy Characteristics'!K:K,MATCH($C518,'Policy Characteristics'!$C:$C,0))),"",INDEX('Policy Characteristics'!K:K,MATCH($C518,'Policy Characteristics'!$C:$C,0)))</f>
        <v>ccs.html#ccs</v>
      </c>
      <c r="R518" s="176" t="str">
        <f>IF(ISBLANK(INDEX('Policy Characteristics'!L:L,MATCH($C518,'Policy Characteristics'!$C:$C,0))),"",INDEX('Policy Characteristics'!L:L,MATCH($C518,'Policy Characteristics'!$C:$C,0)))</f>
        <v>carbon-capture-and-sequestration.html</v>
      </c>
    </row>
    <row r="519" spans="1:18" x14ac:dyDescent="0.25">
      <c r="A519" s="176" t="str">
        <f>IF(ISBLANK(INDEX('Policy Characteristics'!A:A,MATCH($C519,'Policy Characteristics'!$C:$C,0))),"",INDEX('Policy Characteristics'!A:A,MATCH($C519,'Policy Characteristics'!$C:$C,0)))</f>
        <v>Industry</v>
      </c>
      <c r="B519" s="185" t="str">
        <f>IF(ISBLANK(INDEX('Policy Characteristics'!B:B,MATCH($C519,'Policy Characteristics'!$C:$C,0))),"",INDEX('Policy Characteristics'!B:B,MATCH($C519,'Policy Characteristics'!$C:$C,0)))</f>
        <v>Carbon Capture and Sequestration</v>
      </c>
      <c r="C519" s="176" t="str">
        <f t="shared" si="29"/>
        <v>Industry Sector Fraction of Potential Additional CCS Achieved</v>
      </c>
      <c r="D519" s="6" t="s">
        <v>1970</v>
      </c>
      <c r="E519" s="6" t="s">
        <v>1930</v>
      </c>
      <c r="F519" t="s">
        <v>1934</v>
      </c>
      <c r="G519" s="47" t="s">
        <v>1931</v>
      </c>
      <c r="H519" s="44">
        <v>912</v>
      </c>
      <c r="I519" s="200" t="s">
        <v>44</v>
      </c>
      <c r="J519" s="177" t="str">
        <f>IF(ISBLANK(INDEX('Policy Characteristics'!D:D,MATCH($C519,'Policy Characteristics'!$C:$C,0))),"",INDEX('Policy Characteristics'!D:D,MATCH($C519,'Policy Characteristics'!$C:$C,0)))</f>
        <v>Industry CCS</v>
      </c>
      <c r="K519" s="176" t="str">
        <f>IF(ISBLANK(INDEX('Policy Characteristics'!E:E,MATCH($C519,'Policy Characteristics'!$C:$C,0))),"",INDEX('Policy Characteristics'!E:E,MATCH($C519,'Policy Characteristics'!$C:$C,0)))</f>
        <v>indst CCS</v>
      </c>
      <c r="L519" s="184">
        <f>IF(ISBLANK(INDEX('Policy Characteristics'!F:F,MATCH($C519,'Policy Characteristics'!$C:$C,0))),"",INDEX('Policy Characteristics'!F:F,MATCH($C519,'Policy Characteristics'!$C:$C,0)))</f>
        <v>0</v>
      </c>
      <c r="M519" s="184">
        <f>IF(ISBLANK(INDEX('Policy Characteristics'!G:G,MATCH($C519,'Policy Characteristics'!$C:$C,0))),"",INDEX('Policy Characteristics'!G:G,MATCH($C519,'Policy Characteristics'!$C:$C,0)))</f>
        <v>1</v>
      </c>
      <c r="N519" s="184">
        <f>IF(ISBLANK(INDEX('Policy Characteristics'!H:H,MATCH($C519,'Policy Characteristics'!$C:$C,0))),"",INDEX('Policy Characteristics'!H:H,MATCH($C519,'Policy Characteristics'!$C:$C,0)))</f>
        <v>0.01</v>
      </c>
      <c r="O519" s="176" t="str">
        <f>IF(ISBLANK(INDEX('Policy Characteristics'!I:I,MATCH($C519,'Policy Characteristics'!$C:$C,0))),"",INDEX('Policy Characteristics'!I:I,MATCH($C519,'Policy Characteristics'!$C:$C,0)))</f>
        <v>% of CO2 captured</v>
      </c>
      <c r="P519" s="1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176" t="str">
        <f>IF(ISBLANK(INDEX('Policy Characteristics'!K:K,MATCH($C519,'Policy Characteristics'!$C:$C,0))),"",INDEX('Policy Characteristics'!K:K,MATCH($C519,'Policy Characteristics'!$C:$C,0)))</f>
        <v>ccs.html#ccs</v>
      </c>
      <c r="R519" s="176" t="str">
        <f>IF(ISBLANK(INDEX('Policy Characteristics'!L:L,MATCH($C519,'Policy Characteristics'!$C:$C,0))),"",INDEX('Policy Characteristics'!L:L,MATCH($C519,'Policy Characteristics'!$C:$C,0)))</f>
        <v>carbon-capture-and-sequestration.html</v>
      </c>
    </row>
    <row r="520" spans="1:18" x14ac:dyDescent="0.25">
      <c r="A520" s="176" t="str">
        <f>IF(ISBLANK(INDEX('Policy Characteristics'!A:A,MATCH($C520,'Policy Characteristics'!$C:$C,0))),"",INDEX('Policy Characteristics'!A:A,MATCH($C520,'Policy Characteristics'!$C:$C,0)))</f>
        <v>Industry</v>
      </c>
      <c r="B520" s="185" t="str">
        <f>IF(ISBLANK(INDEX('Policy Characteristics'!B:B,MATCH($C520,'Policy Characteristics'!$C:$C,0))),"",INDEX('Policy Characteristics'!B:B,MATCH($C520,'Policy Characteristics'!$C:$C,0)))</f>
        <v>Carbon Capture and Sequestration</v>
      </c>
      <c r="C520" s="176" t="str">
        <f t="shared" si="29"/>
        <v>Industry Sector Fraction of Potential Additional CCS Achieved</v>
      </c>
      <c r="D520" s="6" t="s">
        <v>1970</v>
      </c>
      <c r="E520" s="6" t="s">
        <v>1433</v>
      </c>
      <c r="F520" t="s">
        <v>1934</v>
      </c>
      <c r="G520" s="47" t="s">
        <v>1932</v>
      </c>
      <c r="H520" s="44">
        <v>913</v>
      </c>
      <c r="I520" s="200" t="s">
        <v>44</v>
      </c>
      <c r="J520" s="177" t="str">
        <f>IF(ISBLANK(INDEX('Policy Characteristics'!D:D,MATCH($C520,'Policy Characteristics'!$C:$C,0))),"",INDEX('Policy Characteristics'!D:D,MATCH($C520,'Policy Characteristics'!$C:$C,0)))</f>
        <v>Industry CCS</v>
      </c>
      <c r="K520" s="176" t="str">
        <f>IF(ISBLANK(INDEX('Policy Characteristics'!E:E,MATCH($C520,'Policy Characteristics'!$C:$C,0))),"",INDEX('Policy Characteristics'!E:E,MATCH($C520,'Policy Characteristics'!$C:$C,0)))</f>
        <v>indst CCS</v>
      </c>
      <c r="L520" s="184">
        <f>IF(ISBLANK(INDEX('Policy Characteristics'!F:F,MATCH($C520,'Policy Characteristics'!$C:$C,0))),"",INDEX('Policy Characteristics'!F:F,MATCH($C520,'Policy Characteristics'!$C:$C,0)))</f>
        <v>0</v>
      </c>
      <c r="M520" s="184">
        <f>IF(ISBLANK(INDEX('Policy Characteristics'!G:G,MATCH($C520,'Policy Characteristics'!$C:$C,0))),"",INDEX('Policy Characteristics'!G:G,MATCH($C520,'Policy Characteristics'!$C:$C,0)))</f>
        <v>1</v>
      </c>
      <c r="N520" s="184">
        <f>IF(ISBLANK(INDEX('Policy Characteristics'!H:H,MATCH($C520,'Policy Characteristics'!$C:$C,0))),"",INDEX('Policy Characteristics'!H:H,MATCH($C520,'Policy Characteristics'!$C:$C,0)))</f>
        <v>0.01</v>
      </c>
      <c r="O520" s="176" t="str">
        <f>IF(ISBLANK(INDEX('Policy Characteristics'!I:I,MATCH($C520,'Policy Characteristics'!$C:$C,0))),"",INDEX('Policy Characteristics'!I:I,MATCH($C520,'Policy Characteristics'!$C:$C,0)))</f>
        <v>% of CO2 captured</v>
      </c>
      <c r="P520" s="1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176" t="str">
        <f>IF(ISBLANK(INDEX('Policy Characteristics'!K:K,MATCH($C520,'Policy Characteristics'!$C:$C,0))),"",INDEX('Policy Characteristics'!K:K,MATCH($C520,'Policy Characteristics'!$C:$C,0)))</f>
        <v>ccs.html#ccs</v>
      </c>
      <c r="R520" s="176" t="str">
        <f>IF(ISBLANK(INDEX('Policy Characteristics'!L:L,MATCH($C520,'Policy Characteristics'!$C:$C,0))),"",INDEX('Policy Characteristics'!L:L,MATCH($C520,'Policy Characteristics'!$C:$C,0)))</f>
        <v>carbon-capture-and-sequestration.html</v>
      </c>
    </row>
    <row r="521" spans="1:18" x14ac:dyDescent="0.25">
      <c r="A521" s="176" t="str">
        <f>IF(ISBLANK(INDEX('Policy Characteristics'!A:A,MATCH($C521,'Policy Characteristics'!$C:$C,0))),"",INDEX('Policy Characteristics'!A:A,MATCH($C521,'Policy Characteristics'!$C:$C,0)))</f>
        <v>Industry</v>
      </c>
      <c r="B521" s="185" t="str">
        <f>IF(ISBLANK(INDEX('Policy Characteristics'!B:B,MATCH($C521,'Policy Characteristics'!$C:$C,0))),"",INDEX('Policy Characteristics'!B:B,MATCH($C521,'Policy Characteristics'!$C:$C,0)))</f>
        <v>Carbon Capture and Sequestration</v>
      </c>
      <c r="C521" s="176" t="str">
        <f t="shared" si="29"/>
        <v>Industry Sector Fraction of Potential Additional CCS Achieved</v>
      </c>
      <c r="D521" s="6" t="s">
        <v>1971</v>
      </c>
      <c r="E521" s="6" t="s">
        <v>1930</v>
      </c>
      <c r="F521" t="s">
        <v>1935</v>
      </c>
      <c r="G521" s="47" t="s">
        <v>1931</v>
      </c>
      <c r="H521" s="44">
        <v>914</v>
      </c>
      <c r="I521" s="200" t="s">
        <v>44</v>
      </c>
      <c r="J521" s="177" t="str">
        <f>IF(ISBLANK(INDEX('Policy Characteristics'!D:D,MATCH($C521,'Policy Characteristics'!$C:$C,0))),"",INDEX('Policy Characteristics'!D:D,MATCH($C521,'Policy Characteristics'!$C:$C,0)))</f>
        <v>Industry CCS</v>
      </c>
      <c r="K521" s="176" t="str">
        <f>IF(ISBLANK(INDEX('Policy Characteristics'!E:E,MATCH($C521,'Policy Characteristics'!$C:$C,0))),"",INDEX('Policy Characteristics'!E:E,MATCH($C521,'Policy Characteristics'!$C:$C,0)))</f>
        <v>indst CCS</v>
      </c>
      <c r="L521" s="184">
        <f>IF(ISBLANK(INDEX('Policy Characteristics'!F:F,MATCH($C521,'Policy Characteristics'!$C:$C,0))),"",INDEX('Policy Characteristics'!F:F,MATCH($C521,'Policy Characteristics'!$C:$C,0)))</f>
        <v>0</v>
      </c>
      <c r="M521" s="184">
        <f>IF(ISBLANK(INDEX('Policy Characteristics'!G:G,MATCH($C521,'Policy Characteristics'!$C:$C,0))),"",INDEX('Policy Characteristics'!G:G,MATCH($C521,'Policy Characteristics'!$C:$C,0)))</f>
        <v>1</v>
      </c>
      <c r="N521" s="184">
        <f>IF(ISBLANK(INDEX('Policy Characteristics'!H:H,MATCH($C521,'Policy Characteristics'!$C:$C,0))),"",INDEX('Policy Characteristics'!H:H,MATCH($C521,'Policy Characteristics'!$C:$C,0)))</f>
        <v>0.01</v>
      </c>
      <c r="O521" s="176" t="str">
        <f>IF(ISBLANK(INDEX('Policy Characteristics'!I:I,MATCH($C521,'Policy Characteristics'!$C:$C,0))),"",INDEX('Policy Characteristics'!I:I,MATCH($C521,'Policy Characteristics'!$C:$C,0)))</f>
        <v>% of CO2 captured</v>
      </c>
      <c r="P521" s="1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176" t="str">
        <f>IF(ISBLANK(INDEX('Policy Characteristics'!K:K,MATCH($C521,'Policy Characteristics'!$C:$C,0))),"",INDEX('Policy Characteristics'!K:K,MATCH($C521,'Policy Characteristics'!$C:$C,0)))</f>
        <v>ccs.html#ccs</v>
      </c>
      <c r="R521" s="176" t="str">
        <f>IF(ISBLANK(INDEX('Policy Characteristics'!L:L,MATCH($C521,'Policy Characteristics'!$C:$C,0))),"",INDEX('Policy Characteristics'!L:L,MATCH($C521,'Policy Characteristics'!$C:$C,0)))</f>
        <v>carbon-capture-and-sequestration.html</v>
      </c>
    </row>
    <row r="522" spans="1:18" x14ac:dyDescent="0.25">
      <c r="A522" s="176" t="str">
        <f>IF(ISBLANK(INDEX('Policy Characteristics'!A:A,MATCH($C522,'Policy Characteristics'!$C:$C,0))),"",INDEX('Policy Characteristics'!A:A,MATCH($C522,'Policy Characteristics'!$C:$C,0)))</f>
        <v>Industry</v>
      </c>
      <c r="B522" s="185" t="str">
        <f>IF(ISBLANK(INDEX('Policy Characteristics'!B:B,MATCH($C522,'Policy Characteristics'!$C:$C,0))),"",INDEX('Policy Characteristics'!B:B,MATCH($C522,'Policy Characteristics'!$C:$C,0)))</f>
        <v>Carbon Capture and Sequestration</v>
      </c>
      <c r="C522" s="176" t="str">
        <f t="shared" si="29"/>
        <v>Industry Sector Fraction of Potential Additional CCS Achieved</v>
      </c>
      <c r="D522" s="6" t="s">
        <v>1971</v>
      </c>
      <c r="E522" s="6" t="s">
        <v>1433</v>
      </c>
      <c r="F522" t="s">
        <v>1935</v>
      </c>
      <c r="G522" s="47" t="s">
        <v>1932</v>
      </c>
      <c r="H522" s="44">
        <v>915</v>
      </c>
      <c r="I522" s="200" t="s">
        <v>44</v>
      </c>
      <c r="J522" s="177" t="str">
        <f>IF(ISBLANK(INDEX('Policy Characteristics'!D:D,MATCH($C522,'Policy Characteristics'!$C:$C,0))),"",INDEX('Policy Characteristics'!D:D,MATCH($C522,'Policy Characteristics'!$C:$C,0)))</f>
        <v>Industry CCS</v>
      </c>
      <c r="K522" s="176" t="str">
        <f>IF(ISBLANK(INDEX('Policy Characteristics'!E:E,MATCH($C522,'Policy Characteristics'!$C:$C,0))),"",INDEX('Policy Characteristics'!E:E,MATCH($C522,'Policy Characteristics'!$C:$C,0)))</f>
        <v>indst CCS</v>
      </c>
      <c r="L522" s="184">
        <f>IF(ISBLANK(INDEX('Policy Characteristics'!F:F,MATCH($C522,'Policy Characteristics'!$C:$C,0))),"",INDEX('Policy Characteristics'!F:F,MATCH($C522,'Policy Characteristics'!$C:$C,0)))</f>
        <v>0</v>
      </c>
      <c r="M522" s="184">
        <f>IF(ISBLANK(INDEX('Policy Characteristics'!G:G,MATCH($C522,'Policy Characteristics'!$C:$C,0))),"",INDEX('Policy Characteristics'!G:G,MATCH($C522,'Policy Characteristics'!$C:$C,0)))</f>
        <v>1</v>
      </c>
      <c r="N522" s="184">
        <f>IF(ISBLANK(INDEX('Policy Characteristics'!H:H,MATCH($C522,'Policy Characteristics'!$C:$C,0))),"",INDEX('Policy Characteristics'!H:H,MATCH($C522,'Policy Characteristics'!$C:$C,0)))</f>
        <v>0.01</v>
      </c>
      <c r="O522" s="176" t="str">
        <f>IF(ISBLANK(INDEX('Policy Characteristics'!I:I,MATCH($C522,'Policy Characteristics'!$C:$C,0))),"",INDEX('Policy Characteristics'!I:I,MATCH($C522,'Policy Characteristics'!$C:$C,0)))</f>
        <v>% of CO2 captured</v>
      </c>
      <c r="P522" s="1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176" t="str">
        <f>IF(ISBLANK(INDEX('Policy Characteristics'!K:K,MATCH($C522,'Policy Characteristics'!$C:$C,0))),"",INDEX('Policy Characteristics'!K:K,MATCH($C522,'Policy Characteristics'!$C:$C,0)))</f>
        <v>ccs.html#ccs</v>
      </c>
      <c r="R522" s="176" t="str">
        <f>IF(ISBLANK(INDEX('Policy Characteristics'!L:L,MATCH($C522,'Policy Characteristics'!$C:$C,0))),"",INDEX('Policy Characteristics'!L:L,MATCH($C522,'Policy Characteristics'!$C:$C,0)))</f>
        <v>carbon-capture-and-sequestration.html</v>
      </c>
    </row>
    <row r="523" spans="1:18" x14ac:dyDescent="0.25">
      <c r="A523" s="176" t="str">
        <f>IF(ISBLANK(INDEX('Policy Characteristics'!A:A,MATCH($C523,'Policy Characteristics'!$C:$C,0))),"",INDEX('Policy Characteristics'!A:A,MATCH($C523,'Policy Characteristics'!$C:$C,0)))</f>
        <v>Industry</v>
      </c>
      <c r="B523" s="185" t="str">
        <f>IF(ISBLANK(INDEX('Policy Characteristics'!B:B,MATCH($C523,'Policy Characteristics'!$C:$C,0))),"",INDEX('Policy Characteristics'!B:B,MATCH($C523,'Policy Characteristics'!$C:$C,0)))</f>
        <v>Carbon Capture and Sequestration</v>
      </c>
      <c r="C523" s="176" t="str">
        <f t="shared" si="29"/>
        <v>Industry Sector Fraction of Potential Additional CCS Achieved</v>
      </c>
      <c r="D523" s="6" t="s">
        <v>1972</v>
      </c>
      <c r="E523" s="6" t="s">
        <v>1930</v>
      </c>
      <c r="F523" t="s">
        <v>1936</v>
      </c>
      <c r="G523" s="47" t="s">
        <v>1931</v>
      </c>
      <c r="H523" s="44">
        <v>916</v>
      </c>
      <c r="I523" s="199" t="s">
        <v>43</v>
      </c>
      <c r="J523" s="177" t="str">
        <f>IF(ISBLANK(INDEX('Policy Characteristics'!D:D,MATCH($C523,'Policy Characteristics'!$C:$C,0))),"",INDEX('Policy Characteristics'!D:D,MATCH($C523,'Policy Characteristics'!$C:$C,0)))</f>
        <v>Industry CCS</v>
      </c>
      <c r="K523" s="176" t="str">
        <f>IF(ISBLANK(INDEX('Policy Characteristics'!E:E,MATCH($C523,'Policy Characteristics'!$C:$C,0))),"",INDEX('Policy Characteristics'!E:E,MATCH($C523,'Policy Characteristics'!$C:$C,0)))</f>
        <v>indst CCS</v>
      </c>
      <c r="L523" s="184">
        <f>IF(ISBLANK(INDEX('Policy Characteristics'!F:F,MATCH($C523,'Policy Characteristics'!$C:$C,0))),"",INDEX('Policy Characteristics'!F:F,MATCH($C523,'Policy Characteristics'!$C:$C,0)))</f>
        <v>0</v>
      </c>
      <c r="M523" s="184">
        <f>IF(ISBLANK(INDEX('Policy Characteristics'!G:G,MATCH($C523,'Policy Characteristics'!$C:$C,0))),"",INDEX('Policy Characteristics'!G:G,MATCH($C523,'Policy Characteristics'!$C:$C,0)))</f>
        <v>1</v>
      </c>
      <c r="N523" s="184">
        <f>IF(ISBLANK(INDEX('Policy Characteristics'!H:H,MATCH($C523,'Policy Characteristics'!$C:$C,0))),"",INDEX('Policy Characteristics'!H:H,MATCH($C523,'Policy Characteristics'!$C:$C,0)))</f>
        <v>0.01</v>
      </c>
      <c r="O523" s="176" t="str">
        <f>IF(ISBLANK(INDEX('Policy Characteristics'!I:I,MATCH($C523,'Policy Characteristics'!$C:$C,0))),"",INDEX('Policy Characteristics'!I:I,MATCH($C523,'Policy Characteristics'!$C:$C,0)))</f>
        <v>% of CO2 captured</v>
      </c>
      <c r="P523" s="1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176" t="str">
        <f>IF(ISBLANK(INDEX('Policy Characteristics'!K:K,MATCH($C523,'Policy Characteristics'!$C:$C,0))),"",INDEX('Policy Characteristics'!K:K,MATCH($C523,'Policy Characteristics'!$C:$C,0)))</f>
        <v>ccs.html#ccs</v>
      </c>
      <c r="R523" s="176" t="str">
        <f>IF(ISBLANK(INDEX('Policy Characteristics'!L:L,MATCH($C523,'Policy Characteristics'!$C:$C,0))),"",INDEX('Policy Characteristics'!L:L,MATCH($C523,'Policy Characteristics'!$C:$C,0)))</f>
        <v>carbon-capture-and-sequestration.html</v>
      </c>
    </row>
    <row r="524" spans="1:18" x14ac:dyDescent="0.25">
      <c r="A524" s="176" t="str">
        <f>IF(ISBLANK(INDEX('Policy Characteristics'!A:A,MATCH($C524,'Policy Characteristics'!$C:$C,0))),"",INDEX('Policy Characteristics'!A:A,MATCH($C524,'Policy Characteristics'!$C:$C,0)))</f>
        <v>Industry</v>
      </c>
      <c r="B524" s="185" t="str">
        <f>IF(ISBLANK(INDEX('Policy Characteristics'!B:B,MATCH($C524,'Policy Characteristics'!$C:$C,0))),"",INDEX('Policy Characteristics'!B:B,MATCH($C524,'Policy Characteristics'!$C:$C,0)))</f>
        <v>Carbon Capture and Sequestration</v>
      </c>
      <c r="C524" s="176" t="str">
        <f t="shared" si="29"/>
        <v>Industry Sector Fraction of Potential Additional CCS Achieved</v>
      </c>
      <c r="D524" s="6" t="s">
        <v>1972</v>
      </c>
      <c r="E524" s="6" t="s">
        <v>1433</v>
      </c>
      <c r="F524" t="s">
        <v>1936</v>
      </c>
      <c r="G524" s="47" t="s">
        <v>1932</v>
      </c>
      <c r="H524" s="44">
        <v>917</v>
      </c>
      <c r="I524" s="200" t="s">
        <v>44</v>
      </c>
      <c r="J524" s="177" t="str">
        <f>IF(ISBLANK(INDEX('Policy Characteristics'!D:D,MATCH($C524,'Policy Characteristics'!$C:$C,0))),"",INDEX('Policy Characteristics'!D:D,MATCH($C524,'Policy Characteristics'!$C:$C,0)))</f>
        <v>Industry CCS</v>
      </c>
      <c r="K524" s="176" t="str">
        <f>IF(ISBLANK(INDEX('Policy Characteristics'!E:E,MATCH($C524,'Policy Characteristics'!$C:$C,0))),"",INDEX('Policy Characteristics'!E:E,MATCH($C524,'Policy Characteristics'!$C:$C,0)))</f>
        <v>indst CCS</v>
      </c>
      <c r="L524" s="184">
        <f>IF(ISBLANK(INDEX('Policy Characteristics'!F:F,MATCH($C524,'Policy Characteristics'!$C:$C,0))),"",INDEX('Policy Characteristics'!F:F,MATCH($C524,'Policy Characteristics'!$C:$C,0)))</f>
        <v>0</v>
      </c>
      <c r="M524" s="184">
        <f>IF(ISBLANK(INDEX('Policy Characteristics'!G:G,MATCH($C524,'Policy Characteristics'!$C:$C,0))),"",INDEX('Policy Characteristics'!G:G,MATCH($C524,'Policy Characteristics'!$C:$C,0)))</f>
        <v>1</v>
      </c>
      <c r="N524" s="184">
        <f>IF(ISBLANK(INDEX('Policy Characteristics'!H:H,MATCH($C524,'Policy Characteristics'!$C:$C,0))),"",INDEX('Policy Characteristics'!H:H,MATCH($C524,'Policy Characteristics'!$C:$C,0)))</f>
        <v>0.01</v>
      </c>
      <c r="O524" s="176" t="str">
        <f>IF(ISBLANK(INDEX('Policy Characteristics'!I:I,MATCH($C524,'Policy Characteristics'!$C:$C,0))),"",INDEX('Policy Characteristics'!I:I,MATCH($C524,'Policy Characteristics'!$C:$C,0)))</f>
        <v>% of CO2 captured</v>
      </c>
      <c r="P524" s="1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176" t="str">
        <f>IF(ISBLANK(INDEX('Policy Characteristics'!K:K,MATCH($C524,'Policy Characteristics'!$C:$C,0))),"",INDEX('Policy Characteristics'!K:K,MATCH($C524,'Policy Characteristics'!$C:$C,0)))</f>
        <v>ccs.html#ccs</v>
      </c>
      <c r="R524" s="176" t="str">
        <f>IF(ISBLANK(INDEX('Policy Characteristics'!L:L,MATCH($C524,'Policy Characteristics'!$C:$C,0))),"",INDEX('Policy Characteristics'!L:L,MATCH($C524,'Policy Characteristics'!$C:$C,0)))</f>
        <v>carbon-capture-and-sequestration.html</v>
      </c>
    </row>
    <row r="525" spans="1:18" x14ac:dyDescent="0.25">
      <c r="A525" s="176" t="str">
        <f>IF(ISBLANK(INDEX('Policy Characteristics'!A:A,MATCH($C525,'Policy Characteristics'!$C:$C,0))),"",INDEX('Policy Characteristics'!A:A,MATCH($C525,'Policy Characteristics'!$C:$C,0)))</f>
        <v>Industry</v>
      </c>
      <c r="B525" s="185" t="str">
        <f>IF(ISBLANK(INDEX('Policy Characteristics'!B:B,MATCH($C525,'Policy Characteristics'!$C:$C,0))),"",INDEX('Policy Characteristics'!B:B,MATCH($C525,'Policy Characteristics'!$C:$C,0)))</f>
        <v>Carbon Capture and Sequestration</v>
      </c>
      <c r="C525" s="176" t="str">
        <f t="shared" si="29"/>
        <v>Industry Sector Fraction of Potential Additional CCS Achieved</v>
      </c>
      <c r="D525" s="6" t="s">
        <v>1973</v>
      </c>
      <c r="E525" s="6" t="s">
        <v>1930</v>
      </c>
      <c r="F525" t="s">
        <v>1937</v>
      </c>
      <c r="G525" s="47" t="s">
        <v>1931</v>
      </c>
      <c r="H525" s="44">
        <v>918</v>
      </c>
      <c r="I525" s="199" t="s">
        <v>43</v>
      </c>
      <c r="J525" s="177" t="str">
        <f>IF(ISBLANK(INDEX('Policy Characteristics'!D:D,MATCH($C525,'Policy Characteristics'!$C:$C,0))),"",INDEX('Policy Characteristics'!D:D,MATCH($C525,'Policy Characteristics'!$C:$C,0)))</f>
        <v>Industry CCS</v>
      </c>
      <c r="K525" s="176" t="str">
        <f>IF(ISBLANK(INDEX('Policy Characteristics'!E:E,MATCH($C525,'Policy Characteristics'!$C:$C,0))),"",INDEX('Policy Characteristics'!E:E,MATCH($C525,'Policy Characteristics'!$C:$C,0)))</f>
        <v>indst CCS</v>
      </c>
      <c r="L525" s="184">
        <f>IF(ISBLANK(INDEX('Policy Characteristics'!F:F,MATCH($C525,'Policy Characteristics'!$C:$C,0))),"",INDEX('Policy Characteristics'!F:F,MATCH($C525,'Policy Characteristics'!$C:$C,0)))</f>
        <v>0</v>
      </c>
      <c r="M525" s="184">
        <f>IF(ISBLANK(INDEX('Policy Characteristics'!G:G,MATCH($C525,'Policy Characteristics'!$C:$C,0))),"",INDEX('Policy Characteristics'!G:G,MATCH($C525,'Policy Characteristics'!$C:$C,0)))</f>
        <v>1</v>
      </c>
      <c r="N525" s="184">
        <f>IF(ISBLANK(INDEX('Policy Characteristics'!H:H,MATCH($C525,'Policy Characteristics'!$C:$C,0))),"",INDEX('Policy Characteristics'!H:H,MATCH($C525,'Policy Characteristics'!$C:$C,0)))</f>
        <v>0.01</v>
      </c>
      <c r="O525" s="176" t="str">
        <f>IF(ISBLANK(INDEX('Policy Characteristics'!I:I,MATCH($C525,'Policy Characteristics'!$C:$C,0))),"",INDEX('Policy Characteristics'!I:I,MATCH($C525,'Policy Characteristics'!$C:$C,0)))</f>
        <v>% of CO2 captured</v>
      </c>
      <c r="P525" s="1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176" t="str">
        <f>IF(ISBLANK(INDEX('Policy Characteristics'!K:K,MATCH($C525,'Policy Characteristics'!$C:$C,0))),"",INDEX('Policy Characteristics'!K:K,MATCH($C525,'Policy Characteristics'!$C:$C,0)))</f>
        <v>ccs.html#ccs</v>
      </c>
      <c r="R525" s="176" t="str">
        <f>IF(ISBLANK(INDEX('Policy Characteristics'!L:L,MATCH($C525,'Policy Characteristics'!$C:$C,0))),"",INDEX('Policy Characteristics'!L:L,MATCH($C525,'Policy Characteristics'!$C:$C,0)))</f>
        <v>carbon-capture-and-sequestration.html</v>
      </c>
    </row>
    <row r="526" spans="1:18" x14ac:dyDescent="0.25">
      <c r="A526" s="176" t="str">
        <f>IF(ISBLANK(INDEX('Policy Characteristics'!A:A,MATCH($C526,'Policy Characteristics'!$C:$C,0))),"",INDEX('Policy Characteristics'!A:A,MATCH($C526,'Policy Characteristics'!$C:$C,0)))</f>
        <v>Industry</v>
      </c>
      <c r="B526" s="185" t="str">
        <f>IF(ISBLANK(INDEX('Policy Characteristics'!B:B,MATCH($C526,'Policy Characteristics'!$C:$C,0))),"",INDEX('Policy Characteristics'!B:B,MATCH($C526,'Policy Characteristics'!$C:$C,0)))</f>
        <v>Carbon Capture and Sequestration</v>
      </c>
      <c r="C526" s="176" t="str">
        <f t="shared" si="29"/>
        <v>Industry Sector Fraction of Potential Additional CCS Achieved</v>
      </c>
      <c r="D526" s="6" t="s">
        <v>1973</v>
      </c>
      <c r="E526" s="6" t="s">
        <v>1433</v>
      </c>
      <c r="F526" t="s">
        <v>1937</v>
      </c>
      <c r="G526" s="47" t="s">
        <v>1932</v>
      </c>
      <c r="H526" s="44">
        <v>919</v>
      </c>
      <c r="I526" s="200" t="s">
        <v>44</v>
      </c>
      <c r="J526" s="177" t="str">
        <f>IF(ISBLANK(INDEX('Policy Characteristics'!D:D,MATCH($C526,'Policy Characteristics'!$C:$C,0))),"",INDEX('Policy Characteristics'!D:D,MATCH($C526,'Policy Characteristics'!$C:$C,0)))</f>
        <v>Industry CCS</v>
      </c>
      <c r="K526" s="176" t="str">
        <f>IF(ISBLANK(INDEX('Policy Characteristics'!E:E,MATCH($C526,'Policy Characteristics'!$C:$C,0))),"",INDEX('Policy Characteristics'!E:E,MATCH($C526,'Policy Characteristics'!$C:$C,0)))</f>
        <v>indst CCS</v>
      </c>
      <c r="L526" s="184">
        <f>IF(ISBLANK(INDEX('Policy Characteristics'!F:F,MATCH($C526,'Policy Characteristics'!$C:$C,0))),"",INDEX('Policy Characteristics'!F:F,MATCH($C526,'Policy Characteristics'!$C:$C,0)))</f>
        <v>0</v>
      </c>
      <c r="M526" s="184">
        <f>IF(ISBLANK(INDEX('Policy Characteristics'!G:G,MATCH($C526,'Policy Characteristics'!$C:$C,0))),"",INDEX('Policy Characteristics'!G:G,MATCH($C526,'Policy Characteristics'!$C:$C,0)))</f>
        <v>1</v>
      </c>
      <c r="N526" s="184">
        <f>IF(ISBLANK(INDEX('Policy Characteristics'!H:H,MATCH($C526,'Policy Characteristics'!$C:$C,0))),"",INDEX('Policy Characteristics'!H:H,MATCH($C526,'Policy Characteristics'!$C:$C,0)))</f>
        <v>0.01</v>
      </c>
      <c r="O526" s="176" t="str">
        <f>IF(ISBLANK(INDEX('Policy Characteristics'!I:I,MATCH($C526,'Policy Characteristics'!$C:$C,0))),"",INDEX('Policy Characteristics'!I:I,MATCH($C526,'Policy Characteristics'!$C:$C,0)))</f>
        <v>% of CO2 captured</v>
      </c>
      <c r="P526" s="1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176" t="str">
        <f>IF(ISBLANK(INDEX('Policy Characteristics'!K:K,MATCH($C526,'Policy Characteristics'!$C:$C,0))),"",INDEX('Policy Characteristics'!K:K,MATCH($C526,'Policy Characteristics'!$C:$C,0)))</f>
        <v>ccs.html#ccs</v>
      </c>
      <c r="R526" s="176" t="str">
        <f>IF(ISBLANK(INDEX('Policy Characteristics'!L:L,MATCH($C526,'Policy Characteristics'!$C:$C,0))),"",INDEX('Policy Characteristics'!L:L,MATCH($C526,'Policy Characteristics'!$C:$C,0)))</f>
        <v>carbon-capture-and-sequestration.html</v>
      </c>
    </row>
    <row r="527" spans="1:18" x14ac:dyDescent="0.25">
      <c r="A527" s="176" t="str">
        <f>IF(ISBLANK(INDEX('Policy Characteristics'!A:A,MATCH($C527,'Policy Characteristics'!$C:$C,0))),"",INDEX('Policy Characteristics'!A:A,MATCH($C527,'Policy Characteristics'!$C:$C,0)))</f>
        <v>Industry</v>
      </c>
      <c r="B527" s="185" t="str">
        <f>IF(ISBLANK(INDEX('Policy Characteristics'!B:B,MATCH($C527,'Policy Characteristics'!$C:$C,0))),"",INDEX('Policy Characteristics'!B:B,MATCH($C527,'Policy Characteristics'!$C:$C,0)))</f>
        <v>Carbon Capture and Sequestration</v>
      </c>
      <c r="C527" s="176" t="str">
        <f t="shared" si="29"/>
        <v>Industry Sector Fraction of Potential Additional CCS Achieved</v>
      </c>
      <c r="D527" s="6" t="s">
        <v>1974</v>
      </c>
      <c r="E527" s="6" t="s">
        <v>1930</v>
      </c>
      <c r="F527" t="s">
        <v>1938</v>
      </c>
      <c r="G527" s="47" t="s">
        <v>1931</v>
      </c>
      <c r="H527" s="44">
        <v>920</v>
      </c>
      <c r="I527" s="199" t="s">
        <v>43</v>
      </c>
      <c r="J527" s="177" t="str">
        <f>IF(ISBLANK(INDEX('Policy Characteristics'!D:D,MATCH($C527,'Policy Characteristics'!$C:$C,0))),"",INDEX('Policy Characteristics'!D:D,MATCH($C527,'Policy Characteristics'!$C:$C,0)))</f>
        <v>Industry CCS</v>
      </c>
      <c r="K527" s="176" t="str">
        <f>IF(ISBLANK(INDEX('Policy Characteristics'!E:E,MATCH($C527,'Policy Characteristics'!$C:$C,0))),"",INDEX('Policy Characteristics'!E:E,MATCH($C527,'Policy Characteristics'!$C:$C,0)))</f>
        <v>indst CCS</v>
      </c>
      <c r="L527" s="184">
        <f>IF(ISBLANK(INDEX('Policy Characteristics'!F:F,MATCH($C527,'Policy Characteristics'!$C:$C,0))),"",INDEX('Policy Characteristics'!F:F,MATCH($C527,'Policy Characteristics'!$C:$C,0)))</f>
        <v>0</v>
      </c>
      <c r="M527" s="184">
        <f>IF(ISBLANK(INDEX('Policy Characteristics'!G:G,MATCH($C527,'Policy Characteristics'!$C:$C,0))),"",INDEX('Policy Characteristics'!G:G,MATCH($C527,'Policy Characteristics'!$C:$C,0)))</f>
        <v>1</v>
      </c>
      <c r="N527" s="184">
        <f>IF(ISBLANK(INDEX('Policy Characteristics'!H:H,MATCH($C527,'Policy Characteristics'!$C:$C,0))),"",INDEX('Policy Characteristics'!H:H,MATCH($C527,'Policy Characteristics'!$C:$C,0)))</f>
        <v>0.01</v>
      </c>
      <c r="O527" s="176" t="str">
        <f>IF(ISBLANK(INDEX('Policy Characteristics'!I:I,MATCH($C527,'Policy Characteristics'!$C:$C,0))),"",INDEX('Policy Characteristics'!I:I,MATCH($C527,'Policy Characteristics'!$C:$C,0)))</f>
        <v>% of CO2 captured</v>
      </c>
      <c r="P527" s="1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176" t="str">
        <f>IF(ISBLANK(INDEX('Policy Characteristics'!K:K,MATCH($C527,'Policy Characteristics'!$C:$C,0))),"",INDEX('Policy Characteristics'!K:K,MATCH($C527,'Policy Characteristics'!$C:$C,0)))</f>
        <v>ccs.html#ccs</v>
      </c>
      <c r="R527" s="176" t="str">
        <f>IF(ISBLANK(INDEX('Policy Characteristics'!L:L,MATCH($C527,'Policy Characteristics'!$C:$C,0))),"",INDEX('Policy Characteristics'!L:L,MATCH($C527,'Policy Characteristics'!$C:$C,0)))</f>
        <v>carbon-capture-and-sequestration.html</v>
      </c>
    </row>
    <row r="528" spans="1:18" x14ac:dyDescent="0.25">
      <c r="A528" s="176" t="str">
        <f>IF(ISBLANK(INDEX('Policy Characteristics'!A:A,MATCH($C528,'Policy Characteristics'!$C:$C,0))),"",INDEX('Policy Characteristics'!A:A,MATCH($C528,'Policy Characteristics'!$C:$C,0)))</f>
        <v>Industry</v>
      </c>
      <c r="B528" s="185" t="str">
        <f>IF(ISBLANK(INDEX('Policy Characteristics'!B:B,MATCH($C528,'Policy Characteristics'!$C:$C,0))),"",INDEX('Policy Characteristics'!B:B,MATCH($C528,'Policy Characteristics'!$C:$C,0)))</f>
        <v>Carbon Capture and Sequestration</v>
      </c>
      <c r="C528" s="176" t="str">
        <f t="shared" si="29"/>
        <v>Industry Sector Fraction of Potential Additional CCS Achieved</v>
      </c>
      <c r="D528" s="6" t="s">
        <v>1974</v>
      </c>
      <c r="E528" s="6" t="s">
        <v>1433</v>
      </c>
      <c r="F528" t="s">
        <v>1938</v>
      </c>
      <c r="G528" s="47" t="s">
        <v>1932</v>
      </c>
      <c r="H528" s="44">
        <v>921</v>
      </c>
      <c r="I528" s="200" t="s">
        <v>44</v>
      </c>
      <c r="J528" s="177" t="str">
        <f>IF(ISBLANK(INDEX('Policy Characteristics'!D:D,MATCH($C528,'Policy Characteristics'!$C:$C,0))),"",INDEX('Policy Characteristics'!D:D,MATCH($C528,'Policy Characteristics'!$C:$C,0)))</f>
        <v>Industry CCS</v>
      </c>
      <c r="K528" s="176" t="str">
        <f>IF(ISBLANK(INDEX('Policy Characteristics'!E:E,MATCH($C528,'Policy Characteristics'!$C:$C,0))),"",INDEX('Policy Characteristics'!E:E,MATCH($C528,'Policy Characteristics'!$C:$C,0)))</f>
        <v>indst CCS</v>
      </c>
      <c r="L528" s="184">
        <f>IF(ISBLANK(INDEX('Policy Characteristics'!F:F,MATCH($C528,'Policy Characteristics'!$C:$C,0))),"",INDEX('Policy Characteristics'!F:F,MATCH($C528,'Policy Characteristics'!$C:$C,0)))</f>
        <v>0</v>
      </c>
      <c r="M528" s="184">
        <f>IF(ISBLANK(INDEX('Policy Characteristics'!G:G,MATCH($C528,'Policy Characteristics'!$C:$C,0))),"",INDEX('Policy Characteristics'!G:G,MATCH($C528,'Policy Characteristics'!$C:$C,0)))</f>
        <v>1</v>
      </c>
      <c r="N528" s="184">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CO2 captured</v>
      </c>
      <c r="P528" s="1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176" t="str">
        <f>IF(ISBLANK(INDEX('Policy Characteristics'!K:K,MATCH($C528,'Policy Characteristics'!$C:$C,0))),"",INDEX('Policy Characteristics'!K:K,MATCH($C528,'Policy Characteristics'!$C:$C,0)))</f>
        <v>ccs.html#ccs</v>
      </c>
      <c r="R528" s="176" t="str">
        <f>IF(ISBLANK(INDEX('Policy Characteristics'!L:L,MATCH($C528,'Policy Characteristics'!$C:$C,0))),"",INDEX('Policy Characteristics'!L:L,MATCH($C528,'Policy Characteristics'!$C:$C,0)))</f>
        <v>carbon-capture-and-sequestration.html</v>
      </c>
    </row>
    <row r="529" spans="1:18" x14ac:dyDescent="0.25">
      <c r="A529" s="176" t="str">
        <f>IF(ISBLANK(INDEX('Policy Characteristics'!A:A,MATCH($C529,'Policy Characteristics'!$C:$C,0))),"",INDEX('Policy Characteristics'!A:A,MATCH($C529,'Policy Characteristics'!$C:$C,0)))</f>
        <v>Industry</v>
      </c>
      <c r="B529" s="185" t="str">
        <f>IF(ISBLANK(INDEX('Policy Characteristics'!B:B,MATCH($C529,'Policy Characteristics'!$C:$C,0))),"",INDEX('Policy Characteristics'!B:B,MATCH($C529,'Policy Characteristics'!$C:$C,0)))</f>
        <v>Carbon Capture and Sequestration</v>
      </c>
      <c r="C529" s="176" t="str">
        <f t="shared" si="29"/>
        <v>Industry Sector Fraction of Potential Additional CCS Achieved</v>
      </c>
      <c r="D529" s="6" t="s">
        <v>1975</v>
      </c>
      <c r="E529" s="6" t="s">
        <v>1930</v>
      </c>
      <c r="F529" t="s">
        <v>1939</v>
      </c>
      <c r="G529" s="47" t="s">
        <v>1931</v>
      </c>
      <c r="H529" s="44">
        <v>922</v>
      </c>
      <c r="I529" s="199" t="s">
        <v>43</v>
      </c>
      <c r="J529" s="177" t="str">
        <f>IF(ISBLANK(INDEX('Policy Characteristics'!D:D,MATCH($C529,'Policy Characteristics'!$C:$C,0))),"",INDEX('Policy Characteristics'!D:D,MATCH($C529,'Policy Characteristics'!$C:$C,0)))</f>
        <v>Industry CCS</v>
      </c>
      <c r="K529" s="176" t="str">
        <f>IF(ISBLANK(INDEX('Policy Characteristics'!E:E,MATCH($C529,'Policy Characteristics'!$C:$C,0))),"",INDEX('Policy Characteristics'!E:E,MATCH($C529,'Policy Characteristics'!$C:$C,0)))</f>
        <v>indst CCS</v>
      </c>
      <c r="L529" s="184">
        <f>IF(ISBLANK(INDEX('Policy Characteristics'!F:F,MATCH($C529,'Policy Characteristics'!$C:$C,0))),"",INDEX('Policy Characteristics'!F:F,MATCH($C529,'Policy Characteristics'!$C:$C,0)))</f>
        <v>0</v>
      </c>
      <c r="M529" s="184">
        <f>IF(ISBLANK(INDEX('Policy Characteristics'!G:G,MATCH($C529,'Policy Characteristics'!$C:$C,0))),"",INDEX('Policy Characteristics'!G:G,MATCH($C529,'Policy Characteristics'!$C:$C,0)))</f>
        <v>1</v>
      </c>
      <c r="N529" s="184">
        <f>IF(ISBLANK(INDEX('Policy Characteristics'!H:H,MATCH($C529,'Policy Characteristics'!$C:$C,0))),"",INDEX('Policy Characteristics'!H:H,MATCH($C529,'Policy Characteristics'!$C:$C,0)))</f>
        <v>0.01</v>
      </c>
      <c r="O529" s="176" t="str">
        <f>IF(ISBLANK(INDEX('Policy Characteristics'!I:I,MATCH($C529,'Policy Characteristics'!$C:$C,0))),"",INDEX('Policy Characteristics'!I:I,MATCH($C529,'Policy Characteristics'!$C:$C,0)))</f>
        <v>% of CO2 captured</v>
      </c>
      <c r="P529" s="1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176" t="str">
        <f>IF(ISBLANK(INDEX('Policy Characteristics'!K:K,MATCH($C529,'Policy Characteristics'!$C:$C,0))),"",INDEX('Policy Characteristics'!K:K,MATCH($C529,'Policy Characteristics'!$C:$C,0)))</f>
        <v>ccs.html#ccs</v>
      </c>
      <c r="R529" s="176" t="str">
        <f>IF(ISBLANK(INDEX('Policy Characteristics'!L:L,MATCH($C529,'Policy Characteristics'!$C:$C,0))),"",INDEX('Policy Characteristics'!L:L,MATCH($C529,'Policy Characteristics'!$C:$C,0)))</f>
        <v>carbon-capture-and-sequestration.html</v>
      </c>
    </row>
    <row r="530" spans="1:18" x14ac:dyDescent="0.25">
      <c r="A530" s="176" t="str">
        <f>IF(ISBLANK(INDEX('Policy Characteristics'!A:A,MATCH($C530,'Policy Characteristics'!$C:$C,0))),"",INDEX('Policy Characteristics'!A:A,MATCH($C530,'Policy Characteristics'!$C:$C,0)))</f>
        <v>Industry</v>
      </c>
      <c r="B530" s="185" t="str">
        <f>IF(ISBLANK(INDEX('Policy Characteristics'!B:B,MATCH($C530,'Policy Characteristics'!$C:$C,0))),"",INDEX('Policy Characteristics'!B:B,MATCH($C530,'Policy Characteristics'!$C:$C,0)))</f>
        <v>Carbon Capture and Sequestration</v>
      </c>
      <c r="C530" s="176" t="str">
        <f t="shared" si="29"/>
        <v>Industry Sector Fraction of Potential Additional CCS Achieved</v>
      </c>
      <c r="D530" s="6" t="s">
        <v>1975</v>
      </c>
      <c r="E530" s="6" t="s">
        <v>1433</v>
      </c>
      <c r="F530" t="s">
        <v>1939</v>
      </c>
      <c r="G530" s="47" t="s">
        <v>1932</v>
      </c>
      <c r="H530" s="44">
        <v>923</v>
      </c>
      <c r="I530" s="200" t="s">
        <v>44</v>
      </c>
      <c r="J530" s="177" t="str">
        <f>IF(ISBLANK(INDEX('Policy Characteristics'!D:D,MATCH($C530,'Policy Characteristics'!$C:$C,0))),"",INDEX('Policy Characteristics'!D:D,MATCH($C530,'Policy Characteristics'!$C:$C,0)))</f>
        <v>Industry CCS</v>
      </c>
      <c r="K530" s="176" t="str">
        <f>IF(ISBLANK(INDEX('Policy Characteristics'!E:E,MATCH($C530,'Policy Characteristics'!$C:$C,0))),"",INDEX('Policy Characteristics'!E:E,MATCH($C530,'Policy Characteristics'!$C:$C,0)))</f>
        <v>indst CCS</v>
      </c>
      <c r="L530" s="184">
        <f>IF(ISBLANK(INDEX('Policy Characteristics'!F:F,MATCH($C530,'Policy Characteristics'!$C:$C,0))),"",INDEX('Policy Characteristics'!F:F,MATCH($C530,'Policy Characteristics'!$C:$C,0)))</f>
        <v>0</v>
      </c>
      <c r="M530" s="184">
        <f>IF(ISBLANK(INDEX('Policy Characteristics'!G:G,MATCH($C530,'Policy Characteristics'!$C:$C,0))),"",INDEX('Policy Characteristics'!G:G,MATCH($C530,'Policy Characteristics'!$C:$C,0)))</f>
        <v>1</v>
      </c>
      <c r="N530" s="184">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CO2 captured</v>
      </c>
      <c r="P530" s="1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176" t="str">
        <f>IF(ISBLANK(INDEX('Policy Characteristics'!K:K,MATCH($C530,'Policy Characteristics'!$C:$C,0))),"",INDEX('Policy Characteristics'!K:K,MATCH($C530,'Policy Characteristics'!$C:$C,0)))</f>
        <v>ccs.html#ccs</v>
      </c>
      <c r="R530" s="176" t="str">
        <f>IF(ISBLANK(INDEX('Policy Characteristics'!L:L,MATCH($C530,'Policy Characteristics'!$C:$C,0))),"",INDEX('Policy Characteristics'!L:L,MATCH($C530,'Policy Characteristics'!$C:$C,0)))</f>
        <v>carbon-capture-and-sequestration.html</v>
      </c>
    </row>
    <row r="531" spans="1:18" x14ac:dyDescent="0.25">
      <c r="A531" s="176" t="str">
        <f>IF(ISBLANK(INDEX('Policy Characteristics'!A:A,MATCH($C531,'Policy Characteristics'!$C:$C,0))),"",INDEX('Policy Characteristics'!A:A,MATCH($C531,'Policy Characteristics'!$C:$C,0)))</f>
        <v>Industry</v>
      </c>
      <c r="B531" s="185" t="str">
        <f>IF(ISBLANK(INDEX('Policy Characteristics'!B:B,MATCH($C531,'Policy Characteristics'!$C:$C,0))),"",INDEX('Policy Characteristics'!B:B,MATCH($C531,'Policy Characteristics'!$C:$C,0)))</f>
        <v>Carbon Capture and Sequestration</v>
      </c>
      <c r="C531" s="176" t="str">
        <f t="shared" si="29"/>
        <v>Industry Sector Fraction of Potential Additional CCS Achieved</v>
      </c>
      <c r="D531" s="6" t="s">
        <v>1976</v>
      </c>
      <c r="E531" s="6" t="s">
        <v>1930</v>
      </c>
      <c r="F531" t="s">
        <v>1940</v>
      </c>
      <c r="G531" s="47" t="s">
        <v>1931</v>
      </c>
      <c r="H531" s="44">
        <v>924</v>
      </c>
      <c r="I531" s="199" t="s">
        <v>43</v>
      </c>
      <c r="J531" s="177" t="str">
        <f>IF(ISBLANK(INDEX('Policy Characteristics'!D:D,MATCH($C531,'Policy Characteristics'!$C:$C,0))),"",INDEX('Policy Characteristics'!D:D,MATCH($C531,'Policy Characteristics'!$C:$C,0)))</f>
        <v>Industry CCS</v>
      </c>
      <c r="K531" s="176" t="str">
        <f>IF(ISBLANK(INDEX('Policy Characteristics'!E:E,MATCH($C531,'Policy Characteristics'!$C:$C,0))),"",INDEX('Policy Characteristics'!E:E,MATCH($C531,'Policy Characteristics'!$C:$C,0)))</f>
        <v>indst CCS</v>
      </c>
      <c r="L531" s="184">
        <f>IF(ISBLANK(INDEX('Policy Characteristics'!F:F,MATCH($C531,'Policy Characteristics'!$C:$C,0))),"",INDEX('Policy Characteristics'!F:F,MATCH($C531,'Policy Characteristics'!$C:$C,0)))</f>
        <v>0</v>
      </c>
      <c r="M531" s="184">
        <f>IF(ISBLANK(INDEX('Policy Characteristics'!G:G,MATCH($C531,'Policy Characteristics'!$C:$C,0))),"",INDEX('Policy Characteristics'!G:G,MATCH($C531,'Policy Characteristics'!$C:$C,0)))</f>
        <v>1</v>
      </c>
      <c r="N531" s="184">
        <f>IF(ISBLANK(INDEX('Policy Characteristics'!H:H,MATCH($C531,'Policy Characteristics'!$C:$C,0))),"",INDEX('Policy Characteristics'!H:H,MATCH($C531,'Policy Characteristics'!$C:$C,0)))</f>
        <v>0.01</v>
      </c>
      <c r="O531" s="176" t="str">
        <f>IF(ISBLANK(INDEX('Policy Characteristics'!I:I,MATCH($C531,'Policy Characteristics'!$C:$C,0))),"",INDEX('Policy Characteristics'!I:I,MATCH($C531,'Policy Characteristics'!$C:$C,0)))</f>
        <v>% of CO2 captured</v>
      </c>
      <c r="P531" s="1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176" t="str">
        <f>IF(ISBLANK(INDEX('Policy Characteristics'!K:K,MATCH($C531,'Policy Characteristics'!$C:$C,0))),"",INDEX('Policy Characteristics'!K:K,MATCH($C531,'Policy Characteristics'!$C:$C,0)))</f>
        <v>ccs.html#ccs</v>
      </c>
      <c r="R531" s="176" t="str">
        <f>IF(ISBLANK(INDEX('Policy Characteristics'!L:L,MATCH($C531,'Policy Characteristics'!$C:$C,0))),"",INDEX('Policy Characteristics'!L:L,MATCH($C531,'Policy Characteristics'!$C:$C,0)))</f>
        <v>carbon-capture-and-sequestration.html</v>
      </c>
    </row>
    <row r="532" spans="1:18" x14ac:dyDescent="0.25">
      <c r="A532" s="176" t="str">
        <f>IF(ISBLANK(INDEX('Policy Characteristics'!A:A,MATCH($C532,'Policy Characteristics'!$C:$C,0))),"",INDEX('Policy Characteristics'!A:A,MATCH($C532,'Policy Characteristics'!$C:$C,0)))</f>
        <v>Industry</v>
      </c>
      <c r="B532" s="185" t="str">
        <f>IF(ISBLANK(INDEX('Policy Characteristics'!B:B,MATCH($C532,'Policy Characteristics'!$C:$C,0))),"",INDEX('Policy Characteristics'!B:B,MATCH($C532,'Policy Characteristics'!$C:$C,0)))</f>
        <v>Carbon Capture and Sequestration</v>
      </c>
      <c r="C532" s="176" t="str">
        <f t="shared" ref="C532:C564" si="30">C$515</f>
        <v>Industry Sector Fraction of Potential Additional CCS Achieved</v>
      </c>
      <c r="D532" s="6" t="s">
        <v>1976</v>
      </c>
      <c r="E532" s="6" t="s">
        <v>1433</v>
      </c>
      <c r="F532" t="s">
        <v>1940</v>
      </c>
      <c r="G532" s="47" t="s">
        <v>1932</v>
      </c>
      <c r="H532" s="44">
        <v>925</v>
      </c>
      <c r="I532" s="200" t="s">
        <v>43</v>
      </c>
      <c r="J532" s="177" t="str">
        <f>IF(ISBLANK(INDEX('Policy Characteristics'!D:D,MATCH($C532,'Policy Characteristics'!$C:$C,0))),"",INDEX('Policy Characteristics'!D:D,MATCH($C532,'Policy Characteristics'!$C:$C,0)))</f>
        <v>Industry CCS</v>
      </c>
      <c r="K532" s="176" t="str">
        <f>IF(ISBLANK(INDEX('Policy Characteristics'!E:E,MATCH($C532,'Policy Characteristics'!$C:$C,0))),"",INDEX('Policy Characteristics'!E:E,MATCH($C532,'Policy Characteristics'!$C:$C,0)))</f>
        <v>indst CCS</v>
      </c>
      <c r="L532" s="184">
        <f>IF(ISBLANK(INDEX('Policy Characteristics'!F:F,MATCH($C532,'Policy Characteristics'!$C:$C,0))),"",INDEX('Policy Characteristics'!F:F,MATCH($C532,'Policy Characteristics'!$C:$C,0)))</f>
        <v>0</v>
      </c>
      <c r="M532" s="184">
        <f>IF(ISBLANK(INDEX('Policy Characteristics'!G:G,MATCH($C532,'Policy Characteristics'!$C:$C,0))),"",INDEX('Policy Characteristics'!G:G,MATCH($C532,'Policy Characteristics'!$C:$C,0)))</f>
        <v>1</v>
      </c>
      <c r="N532" s="184">
        <f>IF(ISBLANK(INDEX('Policy Characteristics'!H:H,MATCH($C532,'Policy Characteristics'!$C:$C,0))),"",INDEX('Policy Characteristics'!H:H,MATCH($C532,'Policy Characteristics'!$C:$C,0)))</f>
        <v>0.01</v>
      </c>
      <c r="O532" s="176" t="str">
        <f>IF(ISBLANK(INDEX('Policy Characteristics'!I:I,MATCH($C532,'Policy Characteristics'!$C:$C,0))),"",INDEX('Policy Characteristics'!I:I,MATCH($C532,'Policy Characteristics'!$C:$C,0)))</f>
        <v>% of CO2 captured</v>
      </c>
      <c r="P532" s="1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176" t="str">
        <f>IF(ISBLANK(INDEX('Policy Characteristics'!K:K,MATCH($C532,'Policy Characteristics'!$C:$C,0))),"",INDEX('Policy Characteristics'!K:K,MATCH($C532,'Policy Characteristics'!$C:$C,0)))</f>
        <v>ccs.html#ccs</v>
      </c>
      <c r="R532" s="176" t="str">
        <f>IF(ISBLANK(INDEX('Policy Characteristics'!L:L,MATCH($C532,'Policy Characteristics'!$C:$C,0))),"",INDEX('Policy Characteristics'!L:L,MATCH($C532,'Policy Characteristics'!$C:$C,0)))</f>
        <v>carbon-capture-and-sequestration.html</v>
      </c>
    </row>
    <row r="533" spans="1:18" x14ac:dyDescent="0.25">
      <c r="A533" s="176" t="str">
        <f>IF(ISBLANK(INDEX('Policy Characteristics'!A:A,MATCH($C533,'Policy Characteristics'!$C:$C,0))),"",INDEX('Policy Characteristics'!A:A,MATCH($C533,'Policy Characteristics'!$C:$C,0)))</f>
        <v>Industry</v>
      </c>
      <c r="B533" s="185" t="str">
        <f>IF(ISBLANK(INDEX('Policy Characteristics'!B:B,MATCH($C533,'Policy Characteristics'!$C:$C,0))),"",INDEX('Policy Characteristics'!B:B,MATCH($C533,'Policy Characteristics'!$C:$C,0)))</f>
        <v>Carbon Capture and Sequestration</v>
      </c>
      <c r="C533" s="176" t="str">
        <f t="shared" si="30"/>
        <v>Industry Sector Fraction of Potential Additional CCS Achieved</v>
      </c>
      <c r="D533" s="6" t="s">
        <v>1977</v>
      </c>
      <c r="E533" s="6" t="s">
        <v>1930</v>
      </c>
      <c r="F533" t="s">
        <v>1480</v>
      </c>
      <c r="G533" s="47" t="s">
        <v>1931</v>
      </c>
      <c r="H533" s="44">
        <v>926</v>
      </c>
      <c r="I533" s="199" t="s">
        <v>43</v>
      </c>
      <c r="J533" s="177" t="str">
        <f>IF(ISBLANK(INDEX('Policy Characteristics'!D:D,MATCH($C533,'Policy Characteristics'!$C:$C,0))),"",INDEX('Policy Characteristics'!D:D,MATCH($C533,'Policy Characteristics'!$C:$C,0)))</f>
        <v>Industry CCS</v>
      </c>
      <c r="K533" s="176" t="str">
        <f>IF(ISBLANK(INDEX('Policy Characteristics'!E:E,MATCH($C533,'Policy Characteristics'!$C:$C,0))),"",INDEX('Policy Characteristics'!E:E,MATCH($C533,'Policy Characteristics'!$C:$C,0)))</f>
        <v>indst CCS</v>
      </c>
      <c r="L533" s="184">
        <f>IF(ISBLANK(INDEX('Policy Characteristics'!F:F,MATCH($C533,'Policy Characteristics'!$C:$C,0))),"",INDEX('Policy Characteristics'!F:F,MATCH($C533,'Policy Characteristics'!$C:$C,0)))</f>
        <v>0</v>
      </c>
      <c r="M533" s="184">
        <f>IF(ISBLANK(INDEX('Policy Characteristics'!G:G,MATCH($C533,'Policy Characteristics'!$C:$C,0))),"",INDEX('Policy Characteristics'!G:G,MATCH($C533,'Policy Characteristics'!$C:$C,0)))</f>
        <v>1</v>
      </c>
      <c r="N533" s="184">
        <f>IF(ISBLANK(INDEX('Policy Characteristics'!H:H,MATCH($C533,'Policy Characteristics'!$C:$C,0))),"",INDEX('Policy Characteristics'!H:H,MATCH($C533,'Policy Characteristics'!$C:$C,0)))</f>
        <v>0.01</v>
      </c>
      <c r="O533" s="176" t="str">
        <f>IF(ISBLANK(INDEX('Policy Characteristics'!I:I,MATCH($C533,'Policy Characteristics'!$C:$C,0))),"",INDEX('Policy Characteristics'!I:I,MATCH($C533,'Policy Characteristics'!$C:$C,0)))</f>
        <v>% of CO2 captured</v>
      </c>
      <c r="P533" s="1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176" t="str">
        <f>IF(ISBLANK(INDEX('Policy Characteristics'!K:K,MATCH($C533,'Policy Characteristics'!$C:$C,0))),"",INDEX('Policy Characteristics'!K:K,MATCH($C533,'Policy Characteristics'!$C:$C,0)))</f>
        <v>ccs.html#ccs</v>
      </c>
      <c r="R533" s="176" t="str">
        <f>IF(ISBLANK(INDEX('Policy Characteristics'!L:L,MATCH($C533,'Policy Characteristics'!$C:$C,0))),"",INDEX('Policy Characteristics'!L:L,MATCH($C533,'Policy Characteristics'!$C:$C,0)))</f>
        <v>carbon-capture-and-sequestration.html</v>
      </c>
    </row>
    <row r="534" spans="1:18" x14ac:dyDescent="0.25">
      <c r="A534" s="176" t="str">
        <f>IF(ISBLANK(INDEX('Policy Characteristics'!A:A,MATCH($C534,'Policy Characteristics'!$C:$C,0))),"",INDEX('Policy Characteristics'!A:A,MATCH($C534,'Policy Characteristics'!$C:$C,0)))</f>
        <v>Industry</v>
      </c>
      <c r="B534" s="185" t="str">
        <f>IF(ISBLANK(INDEX('Policy Characteristics'!B:B,MATCH($C534,'Policy Characteristics'!$C:$C,0))),"",INDEX('Policy Characteristics'!B:B,MATCH($C534,'Policy Characteristics'!$C:$C,0)))</f>
        <v>Carbon Capture and Sequestration</v>
      </c>
      <c r="C534" s="176" t="str">
        <f t="shared" si="30"/>
        <v>Industry Sector Fraction of Potential Additional CCS Achieved</v>
      </c>
      <c r="D534" s="6" t="s">
        <v>1977</v>
      </c>
      <c r="E534" s="6" t="s">
        <v>1433</v>
      </c>
      <c r="F534" t="s">
        <v>1480</v>
      </c>
      <c r="G534" s="47" t="s">
        <v>1932</v>
      </c>
      <c r="H534" s="44">
        <v>927</v>
      </c>
      <c r="I534" s="199" t="s">
        <v>43</v>
      </c>
      <c r="J534" s="177" t="str">
        <f>IF(ISBLANK(INDEX('Policy Characteristics'!D:D,MATCH($C534,'Policy Characteristics'!$C:$C,0))),"",INDEX('Policy Characteristics'!D:D,MATCH($C534,'Policy Characteristics'!$C:$C,0)))</f>
        <v>Industry CCS</v>
      </c>
      <c r="K534" s="176" t="str">
        <f>IF(ISBLANK(INDEX('Policy Characteristics'!E:E,MATCH($C534,'Policy Characteristics'!$C:$C,0))),"",INDEX('Policy Characteristics'!E:E,MATCH($C534,'Policy Characteristics'!$C:$C,0)))</f>
        <v>indst CCS</v>
      </c>
      <c r="L534" s="184">
        <f>IF(ISBLANK(INDEX('Policy Characteristics'!F:F,MATCH($C534,'Policy Characteristics'!$C:$C,0))),"",INDEX('Policy Characteristics'!F:F,MATCH($C534,'Policy Characteristics'!$C:$C,0)))</f>
        <v>0</v>
      </c>
      <c r="M534" s="184">
        <f>IF(ISBLANK(INDEX('Policy Characteristics'!G:G,MATCH($C534,'Policy Characteristics'!$C:$C,0))),"",INDEX('Policy Characteristics'!G:G,MATCH($C534,'Policy Characteristics'!$C:$C,0)))</f>
        <v>1</v>
      </c>
      <c r="N534" s="184">
        <f>IF(ISBLANK(INDEX('Policy Characteristics'!H:H,MATCH($C534,'Policy Characteristics'!$C:$C,0))),"",INDEX('Policy Characteristics'!H:H,MATCH($C534,'Policy Characteristics'!$C:$C,0)))</f>
        <v>0.01</v>
      </c>
      <c r="O534" s="176" t="str">
        <f>IF(ISBLANK(INDEX('Policy Characteristics'!I:I,MATCH($C534,'Policy Characteristics'!$C:$C,0))),"",INDEX('Policy Characteristics'!I:I,MATCH($C534,'Policy Characteristics'!$C:$C,0)))</f>
        <v>% of CO2 captured</v>
      </c>
      <c r="P534" s="1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176" t="str">
        <f>IF(ISBLANK(INDEX('Policy Characteristics'!K:K,MATCH($C534,'Policy Characteristics'!$C:$C,0))),"",INDEX('Policy Characteristics'!K:K,MATCH($C534,'Policy Characteristics'!$C:$C,0)))</f>
        <v>ccs.html#ccs</v>
      </c>
      <c r="R534" s="176" t="str">
        <f>IF(ISBLANK(INDEX('Policy Characteristics'!L:L,MATCH($C534,'Policy Characteristics'!$C:$C,0))),"",INDEX('Policy Characteristics'!L:L,MATCH($C534,'Policy Characteristics'!$C:$C,0)))</f>
        <v>carbon-capture-and-sequestration.html</v>
      </c>
    </row>
    <row r="535" spans="1:18" x14ac:dyDescent="0.25">
      <c r="A535" s="176" t="str">
        <f>IF(ISBLANK(INDEX('Policy Characteristics'!A:A,MATCH($C535,'Policy Characteristics'!$C:$C,0))),"",INDEX('Policy Characteristics'!A:A,MATCH($C535,'Policy Characteristics'!$C:$C,0)))</f>
        <v>Industry</v>
      </c>
      <c r="B535" s="185" t="str">
        <f>IF(ISBLANK(INDEX('Policy Characteristics'!B:B,MATCH($C535,'Policy Characteristics'!$C:$C,0))),"",INDEX('Policy Characteristics'!B:B,MATCH($C535,'Policy Characteristics'!$C:$C,0)))</f>
        <v>Carbon Capture and Sequestration</v>
      </c>
      <c r="C535" s="176" t="str">
        <f t="shared" si="30"/>
        <v>Industry Sector Fraction of Potential Additional CCS Achieved</v>
      </c>
      <c r="D535" s="6" t="s">
        <v>1978</v>
      </c>
      <c r="E535" s="6" t="s">
        <v>1930</v>
      </c>
      <c r="F535" t="s">
        <v>1941</v>
      </c>
      <c r="G535" s="47" t="s">
        <v>1931</v>
      </c>
      <c r="H535" s="44">
        <v>928</v>
      </c>
      <c r="I535" s="199" t="s">
        <v>43</v>
      </c>
      <c r="J535" s="177" t="str">
        <f>IF(ISBLANK(INDEX('Policy Characteristics'!D:D,MATCH($C535,'Policy Characteristics'!$C:$C,0))),"",INDEX('Policy Characteristics'!D:D,MATCH($C535,'Policy Characteristics'!$C:$C,0)))</f>
        <v>Industry CCS</v>
      </c>
      <c r="K535" s="176" t="str">
        <f>IF(ISBLANK(INDEX('Policy Characteristics'!E:E,MATCH($C535,'Policy Characteristics'!$C:$C,0))),"",INDEX('Policy Characteristics'!E:E,MATCH($C535,'Policy Characteristics'!$C:$C,0)))</f>
        <v>indst CCS</v>
      </c>
      <c r="L535" s="184">
        <f>IF(ISBLANK(INDEX('Policy Characteristics'!F:F,MATCH($C535,'Policy Characteristics'!$C:$C,0))),"",INDEX('Policy Characteristics'!F:F,MATCH($C535,'Policy Characteristics'!$C:$C,0)))</f>
        <v>0</v>
      </c>
      <c r="M535" s="184">
        <f>IF(ISBLANK(INDEX('Policy Characteristics'!G:G,MATCH($C535,'Policy Characteristics'!$C:$C,0))),"",INDEX('Policy Characteristics'!G:G,MATCH($C535,'Policy Characteristics'!$C:$C,0)))</f>
        <v>1</v>
      </c>
      <c r="N535" s="184">
        <f>IF(ISBLANK(INDEX('Policy Characteristics'!H:H,MATCH($C535,'Policy Characteristics'!$C:$C,0))),"",INDEX('Policy Characteristics'!H:H,MATCH($C535,'Policy Characteristics'!$C:$C,0)))</f>
        <v>0.01</v>
      </c>
      <c r="O535" s="176" t="str">
        <f>IF(ISBLANK(INDEX('Policy Characteristics'!I:I,MATCH($C535,'Policy Characteristics'!$C:$C,0))),"",INDEX('Policy Characteristics'!I:I,MATCH($C535,'Policy Characteristics'!$C:$C,0)))</f>
        <v>% of CO2 captured</v>
      </c>
      <c r="P535" s="1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176" t="str">
        <f>IF(ISBLANK(INDEX('Policy Characteristics'!K:K,MATCH($C535,'Policy Characteristics'!$C:$C,0))),"",INDEX('Policy Characteristics'!K:K,MATCH($C535,'Policy Characteristics'!$C:$C,0)))</f>
        <v>ccs.html#ccs</v>
      </c>
      <c r="R535" s="176" t="str">
        <f>IF(ISBLANK(INDEX('Policy Characteristics'!L:L,MATCH($C535,'Policy Characteristics'!$C:$C,0))),"",INDEX('Policy Characteristics'!L:L,MATCH($C535,'Policy Characteristics'!$C:$C,0)))</f>
        <v>carbon-capture-and-sequestration.html</v>
      </c>
    </row>
    <row r="536" spans="1:18" x14ac:dyDescent="0.25">
      <c r="A536" s="176" t="str">
        <f>IF(ISBLANK(INDEX('Policy Characteristics'!A:A,MATCH($C536,'Policy Characteristics'!$C:$C,0))),"",INDEX('Policy Characteristics'!A:A,MATCH($C536,'Policy Characteristics'!$C:$C,0)))</f>
        <v>Industry</v>
      </c>
      <c r="B536" s="185" t="str">
        <f>IF(ISBLANK(INDEX('Policy Characteristics'!B:B,MATCH($C536,'Policy Characteristics'!$C:$C,0))),"",INDEX('Policy Characteristics'!B:B,MATCH($C536,'Policy Characteristics'!$C:$C,0)))</f>
        <v>Carbon Capture and Sequestration</v>
      </c>
      <c r="C536" s="176" t="str">
        <f t="shared" si="30"/>
        <v>Industry Sector Fraction of Potential Additional CCS Achieved</v>
      </c>
      <c r="D536" s="6" t="s">
        <v>1978</v>
      </c>
      <c r="E536" s="6" t="s">
        <v>1433</v>
      </c>
      <c r="F536" t="s">
        <v>1941</v>
      </c>
      <c r="G536" s="47" t="s">
        <v>1932</v>
      </c>
      <c r="H536" s="44">
        <v>929</v>
      </c>
      <c r="I536" s="200" t="s">
        <v>44</v>
      </c>
      <c r="J536" s="177" t="str">
        <f>IF(ISBLANK(INDEX('Policy Characteristics'!D:D,MATCH($C536,'Policy Characteristics'!$C:$C,0))),"",INDEX('Policy Characteristics'!D:D,MATCH($C536,'Policy Characteristics'!$C:$C,0)))</f>
        <v>Industry CCS</v>
      </c>
      <c r="K536" s="176" t="str">
        <f>IF(ISBLANK(INDEX('Policy Characteristics'!E:E,MATCH($C536,'Policy Characteristics'!$C:$C,0))),"",INDEX('Policy Characteristics'!E:E,MATCH($C536,'Policy Characteristics'!$C:$C,0)))</f>
        <v>indst CCS</v>
      </c>
      <c r="L536" s="184">
        <f>IF(ISBLANK(INDEX('Policy Characteristics'!F:F,MATCH($C536,'Policy Characteristics'!$C:$C,0))),"",INDEX('Policy Characteristics'!F:F,MATCH($C536,'Policy Characteristics'!$C:$C,0)))</f>
        <v>0</v>
      </c>
      <c r="M536" s="184">
        <f>IF(ISBLANK(INDEX('Policy Characteristics'!G:G,MATCH($C536,'Policy Characteristics'!$C:$C,0))),"",INDEX('Policy Characteristics'!G:G,MATCH($C536,'Policy Characteristics'!$C:$C,0)))</f>
        <v>1</v>
      </c>
      <c r="N536" s="184">
        <f>IF(ISBLANK(INDEX('Policy Characteristics'!H:H,MATCH($C536,'Policy Characteristics'!$C:$C,0))),"",INDEX('Policy Characteristics'!H:H,MATCH($C536,'Policy Characteristics'!$C:$C,0)))</f>
        <v>0.01</v>
      </c>
      <c r="O536" s="176" t="str">
        <f>IF(ISBLANK(INDEX('Policy Characteristics'!I:I,MATCH($C536,'Policy Characteristics'!$C:$C,0))),"",INDEX('Policy Characteristics'!I:I,MATCH($C536,'Policy Characteristics'!$C:$C,0)))</f>
        <v>% of CO2 captured</v>
      </c>
      <c r="P536" s="1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176" t="str">
        <f>IF(ISBLANK(INDEX('Policy Characteristics'!K:K,MATCH($C536,'Policy Characteristics'!$C:$C,0))),"",INDEX('Policy Characteristics'!K:K,MATCH($C536,'Policy Characteristics'!$C:$C,0)))</f>
        <v>ccs.html#ccs</v>
      </c>
      <c r="R536" s="176" t="str">
        <f>IF(ISBLANK(INDEX('Policy Characteristics'!L:L,MATCH($C536,'Policy Characteristics'!$C:$C,0))),"",INDEX('Policy Characteristics'!L:L,MATCH($C536,'Policy Characteristics'!$C:$C,0)))</f>
        <v>carbon-capture-and-sequestration.html</v>
      </c>
    </row>
    <row r="537" spans="1:18" x14ac:dyDescent="0.25">
      <c r="A537" s="176" t="str">
        <f>IF(ISBLANK(INDEX('Policy Characteristics'!A:A,MATCH($C537,'Policy Characteristics'!$C:$C,0))),"",INDEX('Policy Characteristics'!A:A,MATCH($C537,'Policy Characteristics'!$C:$C,0)))</f>
        <v>Industry</v>
      </c>
      <c r="B537" s="185" t="str">
        <f>IF(ISBLANK(INDEX('Policy Characteristics'!B:B,MATCH($C537,'Policy Characteristics'!$C:$C,0))),"",INDEX('Policy Characteristics'!B:B,MATCH($C537,'Policy Characteristics'!$C:$C,0)))</f>
        <v>Carbon Capture and Sequestration</v>
      </c>
      <c r="C537" s="176" t="str">
        <f t="shared" si="30"/>
        <v>Industry Sector Fraction of Potential Additional CCS Achieved</v>
      </c>
      <c r="D537" s="6" t="s">
        <v>1979</v>
      </c>
      <c r="E537" s="6" t="s">
        <v>1930</v>
      </c>
      <c r="F537" t="s">
        <v>1942</v>
      </c>
      <c r="G537" s="47" t="s">
        <v>1931</v>
      </c>
      <c r="H537" s="44">
        <v>930</v>
      </c>
      <c r="I537" s="199" t="s">
        <v>43</v>
      </c>
      <c r="J537" s="177" t="str">
        <f>IF(ISBLANK(INDEX('Policy Characteristics'!D:D,MATCH($C537,'Policy Characteristics'!$C:$C,0))),"",INDEX('Policy Characteristics'!D:D,MATCH($C537,'Policy Characteristics'!$C:$C,0)))</f>
        <v>Industry CCS</v>
      </c>
      <c r="K537" s="176" t="str">
        <f>IF(ISBLANK(INDEX('Policy Characteristics'!E:E,MATCH($C537,'Policy Characteristics'!$C:$C,0))),"",INDEX('Policy Characteristics'!E:E,MATCH($C537,'Policy Characteristics'!$C:$C,0)))</f>
        <v>indst CCS</v>
      </c>
      <c r="L537" s="184">
        <f>IF(ISBLANK(INDEX('Policy Characteristics'!F:F,MATCH($C537,'Policy Characteristics'!$C:$C,0))),"",INDEX('Policy Characteristics'!F:F,MATCH($C537,'Policy Characteristics'!$C:$C,0)))</f>
        <v>0</v>
      </c>
      <c r="M537" s="184">
        <f>IF(ISBLANK(INDEX('Policy Characteristics'!G:G,MATCH($C537,'Policy Characteristics'!$C:$C,0))),"",INDEX('Policy Characteristics'!G:G,MATCH($C537,'Policy Characteristics'!$C:$C,0)))</f>
        <v>1</v>
      </c>
      <c r="N537" s="184">
        <f>IF(ISBLANK(INDEX('Policy Characteristics'!H:H,MATCH($C537,'Policy Characteristics'!$C:$C,0))),"",INDEX('Policy Characteristics'!H:H,MATCH($C537,'Policy Characteristics'!$C:$C,0)))</f>
        <v>0.01</v>
      </c>
      <c r="O537" s="176" t="str">
        <f>IF(ISBLANK(INDEX('Policy Characteristics'!I:I,MATCH($C537,'Policy Characteristics'!$C:$C,0))),"",INDEX('Policy Characteristics'!I:I,MATCH($C537,'Policy Characteristics'!$C:$C,0)))</f>
        <v>% of CO2 captured</v>
      </c>
      <c r="P537" s="1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176" t="str">
        <f>IF(ISBLANK(INDEX('Policy Characteristics'!K:K,MATCH($C537,'Policy Characteristics'!$C:$C,0))),"",INDEX('Policy Characteristics'!K:K,MATCH($C537,'Policy Characteristics'!$C:$C,0)))</f>
        <v>ccs.html#ccs</v>
      </c>
      <c r="R537" s="176" t="str">
        <f>IF(ISBLANK(INDEX('Policy Characteristics'!L:L,MATCH($C537,'Policy Characteristics'!$C:$C,0))),"",INDEX('Policy Characteristics'!L:L,MATCH($C537,'Policy Characteristics'!$C:$C,0)))</f>
        <v>carbon-capture-and-sequestration.html</v>
      </c>
    </row>
    <row r="538" spans="1:18" x14ac:dyDescent="0.25">
      <c r="A538" s="176" t="str">
        <f>IF(ISBLANK(INDEX('Policy Characteristics'!A:A,MATCH($C538,'Policy Characteristics'!$C:$C,0))),"",INDEX('Policy Characteristics'!A:A,MATCH($C538,'Policy Characteristics'!$C:$C,0)))</f>
        <v>Industry</v>
      </c>
      <c r="B538" s="185" t="str">
        <f>IF(ISBLANK(INDEX('Policy Characteristics'!B:B,MATCH($C538,'Policy Characteristics'!$C:$C,0))),"",INDEX('Policy Characteristics'!B:B,MATCH($C538,'Policy Characteristics'!$C:$C,0)))</f>
        <v>Carbon Capture and Sequestration</v>
      </c>
      <c r="C538" s="176" t="str">
        <f t="shared" si="30"/>
        <v>Industry Sector Fraction of Potential Additional CCS Achieved</v>
      </c>
      <c r="D538" s="6" t="s">
        <v>1979</v>
      </c>
      <c r="E538" s="6" t="s">
        <v>1433</v>
      </c>
      <c r="F538" t="s">
        <v>1942</v>
      </c>
      <c r="G538" s="47" t="s">
        <v>1932</v>
      </c>
      <c r="H538" s="44">
        <v>931</v>
      </c>
      <c r="I538" s="200" t="s">
        <v>44</v>
      </c>
      <c r="J538" s="177" t="str">
        <f>IF(ISBLANK(INDEX('Policy Characteristics'!D:D,MATCH($C538,'Policy Characteristics'!$C:$C,0))),"",INDEX('Policy Characteristics'!D:D,MATCH($C538,'Policy Characteristics'!$C:$C,0)))</f>
        <v>Industry CCS</v>
      </c>
      <c r="K538" s="176" t="str">
        <f>IF(ISBLANK(INDEX('Policy Characteristics'!E:E,MATCH($C538,'Policy Characteristics'!$C:$C,0))),"",INDEX('Policy Characteristics'!E:E,MATCH($C538,'Policy Characteristics'!$C:$C,0)))</f>
        <v>indst CCS</v>
      </c>
      <c r="L538" s="184">
        <f>IF(ISBLANK(INDEX('Policy Characteristics'!F:F,MATCH($C538,'Policy Characteristics'!$C:$C,0))),"",INDEX('Policy Characteristics'!F:F,MATCH($C538,'Policy Characteristics'!$C:$C,0)))</f>
        <v>0</v>
      </c>
      <c r="M538" s="184">
        <f>IF(ISBLANK(INDEX('Policy Characteristics'!G:G,MATCH($C538,'Policy Characteristics'!$C:$C,0))),"",INDEX('Policy Characteristics'!G:G,MATCH($C538,'Policy Characteristics'!$C:$C,0)))</f>
        <v>1</v>
      </c>
      <c r="N538" s="184">
        <f>IF(ISBLANK(INDEX('Policy Characteristics'!H:H,MATCH($C538,'Policy Characteristics'!$C:$C,0))),"",INDEX('Policy Characteristics'!H:H,MATCH($C538,'Policy Characteristics'!$C:$C,0)))</f>
        <v>0.01</v>
      </c>
      <c r="O538" s="176" t="str">
        <f>IF(ISBLANK(INDEX('Policy Characteristics'!I:I,MATCH($C538,'Policy Characteristics'!$C:$C,0))),"",INDEX('Policy Characteristics'!I:I,MATCH($C538,'Policy Characteristics'!$C:$C,0)))</f>
        <v>% of CO2 captured</v>
      </c>
      <c r="P538" s="1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176" t="str">
        <f>IF(ISBLANK(INDEX('Policy Characteristics'!K:K,MATCH($C538,'Policy Characteristics'!$C:$C,0))),"",INDEX('Policy Characteristics'!K:K,MATCH($C538,'Policy Characteristics'!$C:$C,0)))</f>
        <v>ccs.html#ccs</v>
      </c>
      <c r="R538" s="176" t="str">
        <f>IF(ISBLANK(INDEX('Policy Characteristics'!L:L,MATCH($C538,'Policy Characteristics'!$C:$C,0))),"",INDEX('Policy Characteristics'!L:L,MATCH($C538,'Policy Characteristics'!$C:$C,0)))</f>
        <v>carbon-capture-and-sequestration.html</v>
      </c>
    </row>
    <row r="539" spans="1:18" x14ac:dyDescent="0.25">
      <c r="A539" s="176" t="str">
        <f>IF(ISBLANK(INDEX('Policy Characteristics'!A:A,MATCH($C539,'Policy Characteristics'!$C:$C,0))),"",INDEX('Policy Characteristics'!A:A,MATCH($C539,'Policy Characteristics'!$C:$C,0)))</f>
        <v>Industry</v>
      </c>
      <c r="B539" s="185" t="str">
        <f>IF(ISBLANK(INDEX('Policy Characteristics'!B:B,MATCH($C539,'Policy Characteristics'!$C:$C,0))),"",INDEX('Policy Characteristics'!B:B,MATCH($C539,'Policy Characteristics'!$C:$C,0)))</f>
        <v>Carbon Capture and Sequestration</v>
      </c>
      <c r="C539" s="176" t="str">
        <f t="shared" si="30"/>
        <v>Industry Sector Fraction of Potential Additional CCS Achieved</v>
      </c>
      <c r="D539" s="6" t="s">
        <v>1980</v>
      </c>
      <c r="E539" s="6" t="s">
        <v>1930</v>
      </c>
      <c r="F539" t="s">
        <v>1943</v>
      </c>
      <c r="G539" s="47" t="s">
        <v>1931</v>
      </c>
      <c r="H539" s="44">
        <v>932</v>
      </c>
      <c r="I539" s="199" t="s">
        <v>43</v>
      </c>
      <c r="J539" s="177" t="str">
        <f>IF(ISBLANK(INDEX('Policy Characteristics'!D:D,MATCH($C539,'Policy Characteristics'!$C:$C,0))),"",INDEX('Policy Characteristics'!D:D,MATCH($C539,'Policy Characteristics'!$C:$C,0)))</f>
        <v>Industry CCS</v>
      </c>
      <c r="K539" s="176" t="str">
        <f>IF(ISBLANK(INDEX('Policy Characteristics'!E:E,MATCH($C539,'Policy Characteristics'!$C:$C,0))),"",INDEX('Policy Characteristics'!E:E,MATCH($C539,'Policy Characteristics'!$C:$C,0)))</f>
        <v>indst CCS</v>
      </c>
      <c r="L539" s="184">
        <f>IF(ISBLANK(INDEX('Policy Characteristics'!F:F,MATCH($C539,'Policy Characteristics'!$C:$C,0))),"",INDEX('Policy Characteristics'!F:F,MATCH($C539,'Policy Characteristics'!$C:$C,0)))</f>
        <v>0</v>
      </c>
      <c r="M539" s="184">
        <f>IF(ISBLANK(INDEX('Policy Characteristics'!G:G,MATCH($C539,'Policy Characteristics'!$C:$C,0))),"",INDEX('Policy Characteristics'!G:G,MATCH($C539,'Policy Characteristics'!$C:$C,0)))</f>
        <v>1</v>
      </c>
      <c r="N539" s="184">
        <f>IF(ISBLANK(INDEX('Policy Characteristics'!H:H,MATCH($C539,'Policy Characteristics'!$C:$C,0))),"",INDEX('Policy Characteristics'!H:H,MATCH($C539,'Policy Characteristics'!$C:$C,0)))</f>
        <v>0.01</v>
      </c>
      <c r="O539" s="176" t="str">
        <f>IF(ISBLANK(INDEX('Policy Characteristics'!I:I,MATCH($C539,'Policy Characteristics'!$C:$C,0))),"",INDEX('Policy Characteristics'!I:I,MATCH($C539,'Policy Characteristics'!$C:$C,0)))</f>
        <v>% of CO2 captured</v>
      </c>
      <c r="P539" s="1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6" t="str">
        <f>IF(ISBLANK(INDEX('Policy Characteristics'!K:K,MATCH($C539,'Policy Characteristics'!$C:$C,0))),"",INDEX('Policy Characteristics'!K:K,MATCH($C539,'Policy Characteristics'!$C:$C,0)))</f>
        <v>ccs.html#ccs</v>
      </c>
      <c r="R539" s="176" t="str">
        <f>IF(ISBLANK(INDEX('Policy Characteristics'!L:L,MATCH($C539,'Policy Characteristics'!$C:$C,0))),"",INDEX('Policy Characteristics'!L:L,MATCH($C539,'Policy Characteristics'!$C:$C,0)))</f>
        <v>carbon-capture-and-sequestration.html</v>
      </c>
    </row>
    <row r="540" spans="1:18" x14ac:dyDescent="0.25">
      <c r="A540" s="176" t="str">
        <f>IF(ISBLANK(INDEX('Policy Characteristics'!A:A,MATCH($C540,'Policy Characteristics'!$C:$C,0))),"",INDEX('Policy Characteristics'!A:A,MATCH($C540,'Policy Characteristics'!$C:$C,0)))</f>
        <v>Industry</v>
      </c>
      <c r="B540" s="185" t="str">
        <f>IF(ISBLANK(INDEX('Policy Characteristics'!B:B,MATCH($C540,'Policy Characteristics'!$C:$C,0))),"",INDEX('Policy Characteristics'!B:B,MATCH($C540,'Policy Characteristics'!$C:$C,0)))</f>
        <v>Carbon Capture and Sequestration</v>
      </c>
      <c r="C540" s="176" t="str">
        <f t="shared" si="30"/>
        <v>Industry Sector Fraction of Potential Additional CCS Achieved</v>
      </c>
      <c r="D540" s="6" t="s">
        <v>1980</v>
      </c>
      <c r="E540" s="6" t="s">
        <v>1433</v>
      </c>
      <c r="F540" t="s">
        <v>1943</v>
      </c>
      <c r="G540" s="47" t="s">
        <v>1932</v>
      </c>
      <c r="H540" s="44">
        <v>933</v>
      </c>
      <c r="I540" s="199" t="s">
        <v>43</v>
      </c>
      <c r="J540" s="177" t="str">
        <f>IF(ISBLANK(INDEX('Policy Characteristics'!D:D,MATCH($C540,'Policy Characteristics'!$C:$C,0))),"",INDEX('Policy Characteristics'!D:D,MATCH($C540,'Policy Characteristics'!$C:$C,0)))</f>
        <v>Industry CCS</v>
      </c>
      <c r="K540" s="176" t="str">
        <f>IF(ISBLANK(INDEX('Policy Characteristics'!E:E,MATCH($C540,'Policy Characteristics'!$C:$C,0))),"",INDEX('Policy Characteristics'!E:E,MATCH($C540,'Policy Characteristics'!$C:$C,0)))</f>
        <v>indst CCS</v>
      </c>
      <c r="L540" s="184">
        <f>IF(ISBLANK(INDEX('Policy Characteristics'!F:F,MATCH($C540,'Policy Characteristics'!$C:$C,0))),"",INDEX('Policy Characteristics'!F:F,MATCH($C540,'Policy Characteristics'!$C:$C,0)))</f>
        <v>0</v>
      </c>
      <c r="M540" s="184">
        <f>IF(ISBLANK(INDEX('Policy Characteristics'!G:G,MATCH($C540,'Policy Characteristics'!$C:$C,0))),"",INDEX('Policy Characteristics'!G:G,MATCH($C540,'Policy Characteristics'!$C:$C,0)))</f>
        <v>1</v>
      </c>
      <c r="N540" s="184">
        <f>IF(ISBLANK(INDEX('Policy Characteristics'!H:H,MATCH($C540,'Policy Characteristics'!$C:$C,0))),"",INDEX('Policy Characteristics'!H:H,MATCH($C540,'Policy Characteristics'!$C:$C,0)))</f>
        <v>0.01</v>
      </c>
      <c r="O540" s="176" t="str">
        <f>IF(ISBLANK(INDEX('Policy Characteristics'!I:I,MATCH($C540,'Policy Characteristics'!$C:$C,0))),"",INDEX('Policy Characteristics'!I:I,MATCH($C540,'Policy Characteristics'!$C:$C,0)))</f>
        <v>% of CO2 captured</v>
      </c>
      <c r="P540" s="176"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6" t="str">
        <f>IF(ISBLANK(INDEX('Policy Characteristics'!K:K,MATCH($C540,'Policy Characteristics'!$C:$C,0))),"",INDEX('Policy Characteristics'!K:K,MATCH($C540,'Policy Characteristics'!$C:$C,0)))</f>
        <v>ccs.html#ccs</v>
      </c>
      <c r="R540" s="176" t="str">
        <f>IF(ISBLANK(INDEX('Policy Characteristics'!L:L,MATCH($C540,'Policy Characteristics'!$C:$C,0))),"",INDEX('Policy Characteristics'!L:L,MATCH($C540,'Policy Characteristics'!$C:$C,0)))</f>
        <v>carbon-capture-and-sequestration.html</v>
      </c>
    </row>
    <row r="541" spans="1:18" x14ac:dyDescent="0.25">
      <c r="A541" s="176" t="str">
        <f>IF(ISBLANK(INDEX('Policy Characteristics'!A:A,MATCH($C541,'Policy Characteristics'!$C:$C,0))),"",INDEX('Policy Characteristics'!A:A,MATCH($C541,'Policy Characteristics'!$C:$C,0)))</f>
        <v>Industry</v>
      </c>
      <c r="B541" s="185"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1981</v>
      </c>
      <c r="E541" s="6" t="s">
        <v>1930</v>
      </c>
      <c r="F541" t="s">
        <v>1481</v>
      </c>
      <c r="G541" s="47" t="s">
        <v>1931</v>
      </c>
      <c r="H541" s="44">
        <v>934</v>
      </c>
      <c r="I541" s="199" t="s">
        <v>43</v>
      </c>
      <c r="J541" s="177" t="str">
        <f>IF(ISBLANK(INDEX('Policy Characteristics'!D:D,MATCH($C541,'Policy Characteristics'!$C:$C,0))),"",INDEX('Policy Characteristics'!D:D,MATCH($C541,'Policy Characteristics'!$C:$C,0)))</f>
        <v>Industry CCS</v>
      </c>
      <c r="K541" s="176" t="str">
        <f>IF(ISBLANK(INDEX('Policy Characteristics'!E:E,MATCH($C541,'Policy Characteristics'!$C:$C,0))),"",INDEX('Policy Characteristics'!E:E,MATCH($C541,'Policy Characteristics'!$C:$C,0)))</f>
        <v>indst CCS</v>
      </c>
      <c r="L541" s="184">
        <f>IF(ISBLANK(INDEX('Policy Characteristics'!F:F,MATCH($C541,'Policy Characteristics'!$C:$C,0))),"",INDEX('Policy Characteristics'!F:F,MATCH($C541,'Policy Characteristics'!$C:$C,0)))</f>
        <v>0</v>
      </c>
      <c r="M541" s="184">
        <f>IF(ISBLANK(INDEX('Policy Characteristics'!G:G,MATCH($C541,'Policy Characteristics'!$C:$C,0))),"",INDEX('Policy Characteristics'!G:G,MATCH($C541,'Policy Characteristics'!$C:$C,0)))</f>
        <v>1</v>
      </c>
      <c r="N541" s="184">
        <f>IF(ISBLANK(INDEX('Policy Characteristics'!H:H,MATCH($C541,'Policy Characteristics'!$C:$C,0))),"",INDEX('Policy Characteristics'!H:H,MATCH($C541,'Policy Characteristics'!$C:$C,0)))</f>
        <v>0.01</v>
      </c>
      <c r="O541" s="176" t="str">
        <f>IF(ISBLANK(INDEX('Policy Characteristics'!I:I,MATCH($C541,'Policy Characteristics'!$C:$C,0))),"",INDEX('Policy Characteristics'!I:I,MATCH($C541,'Policy Characteristics'!$C:$C,0)))</f>
        <v>% of CO2 captured</v>
      </c>
      <c r="P541" s="176"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6" t="str">
        <f>IF(ISBLANK(INDEX('Policy Characteristics'!K:K,MATCH($C541,'Policy Characteristics'!$C:$C,0))),"",INDEX('Policy Characteristics'!K:K,MATCH($C541,'Policy Characteristics'!$C:$C,0)))</f>
        <v>ccs.html#ccs</v>
      </c>
      <c r="R541" s="176"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5"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1981</v>
      </c>
      <c r="E542" s="6" t="s">
        <v>1433</v>
      </c>
      <c r="F542" t="s">
        <v>1481</v>
      </c>
      <c r="G542" s="47" t="s">
        <v>1932</v>
      </c>
      <c r="H542" s="44">
        <v>935</v>
      </c>
      <c r="I542" s="199" t="s">
        <v>43</v>
      </c>
      <c r="J542" s="177" t="str">
        <f>IF(ISBLANK(INDEX('Policy Characteristics'!D:D,MATCH($C542,'Policy Characteristics'!$C:$C,0))),"",INDEX('Policy Characteristics'!D:D,MATCH($C542,'Policy Characteristics'!$C:$C,0)))</f>
        <v>Industry CCS</v>
      </c>
      <c r="K542" s="176" t="str">
        <f>IF(ISBLANK(INDEX('Policy Characteristics'!E:E,MATCH($C542,'Policy Characteristics'!$C:$C,0))),"",INDEX('Policy Characteristics'!E:E,MATCH($C542,'Policy Characteristics'!$C:$C,0)))</f>
        <v>indst CCS</v>
      </c>
      <c r="L542" s="184">
        <f>IF(ISBLANK(INDEX('Policy Characteristics'!F:F,MATCH($C542,'Policy Characteristics'!$C:$C,0))),"",INDEX('Policy Characteristics'!F:F,MATCH($C542,'Policy Characteristics'!$C:$C,0)))</f>
        <v>0</v>
      </c>
      <c r="M542" s="184">
        <f>IF(ISBLANK(INDEX('Policy Characteristics'!G:G,MATCH($C542,'Policy Characteristics'!$C:$C,0))),"",INDEX('Policy Characteristics'!G:G,MATCH($C542,'Policy Characteristics'!$C:$C,0)))</f>
        <v>1</v>
      </c>
      <c r="N542" s="184">
        <f>IF(ISBLANK(INDEX('Policy Characteristics'!H:H,MATCH($C542,'Policy Characteristics'!$C:$C,0))),"",INDEX('Policy Characteristics'!H:H,MATCH($C542,'Policy Characteristics'!$C:$C,0)))</f>
        <v>0.01</v>
      </c>
      <c r="O542" s="176" t="str">
        <f>IF(ISBLANK(INDEX('Policy Characteristics'!I:I,MATCH($C542,'Policy Characteristics'!$C:$C,0))),"",INDEX('Policy Characteristics'!I:I,MATCH($C542,'Policy Characteristics'!$C:$C,0)))</f>
        <v>% of CO2 captured</v>
      </c>
      <c r="P542" s="176"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6" t="str">
        <f>IF(ISBLANK(INDEX('Policy Characteristics'!K:K,MATCH($C542,'Policy Characteristics'!$C:$C,0))),"",INDEX('Policy Characteristics'!K:K,MATCH($C542,'Policy Characteristics'!$C:$C,0)))</f>
        <v>ccs.html#ccs</v>
      </c>
      <c r="R542" s="176"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5"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1982</v>
      </c>
      <c r="E543" s="6" t="s">
        <v>1930</v>
      </c>
      <c r="F543" t="s">
        <v>1944</v>
      </c>
      <c r="G543" s="47" t="s">
        <v>1931</v>
      </c>
      <c r="H543" s="44">
        <v>936</v>
      </c>
      <c r="I543" s="199" t="s">
        <v>43</v>
      </c>
      <c r="J543" s="177" t="str">
        <f>IF(ISBLANK(INDEX('Policy Characteristics'!D:D,MATCH($C543,'Policy Characteristics'!$C:$C,0))),"",INDEX('Policy Characteristics'!D:D,MATCH($C543,'Policy Characteristics'!$C:$C,0)))</f>
        <v>Industry CCS</v>
      </c>
      <c r="K543" s="176" t="str">
        <f>IF(ISBLANK(INDEX('Policy Characteristics'!E:E,MATCH($C543,'Policy Characteristics'!$C:$C,0))),"",INDEX('Policy Characteristics'!E:E,MATCH($C543,'Policy Characteristics'!$C:$C,0)))</f>
        <v>indst CCS</v>
      </c>
      <c r="L543" s="184">
        <f>IF(ISBLANK(INDEX('Policy Characteristics'!F:F,MATCH($C543,'Policy Characteristics'!$C:$C,0))),"",INDEX('Policy Characteristics'!F:F,MATCH($C543,'Policy Characteristics'!$C:$C,0)))</f>
        <v>0</v>
      </c>
      <c r="M543" s="184">
        <f>IF(ISBLANK(INDEX('Policy Characteristics'!G:G,MATCH($C543,'Policy Characteristics'!$C:$C,0))),"",INDEX('Policy Characteristics'!G:G,MATCH($C543,'Policy Characteristics'!$C:$C,0)))</f>
        <v>1</v>
      </c>
      <c r="N543" s="184">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CO2 captured</v>
      </c>
      <c r="P543" s="176"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6" t="str">
        <f>IF(ISBLANK(INDEX('Policy Characteristics'!K:K,MATCH($C543,'Policy Characteristics'!$C:$C,0))),"",INDEX('Policy Characteristics'!K:K,MATCH($C543,'Policy Characteristics'!$C:$C,0)))</f>
        <v>ccs.html#ccs</v>
      </c>
      <c r="R543" s="176"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5"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1982</v>
      </c>
      <c r="E544" s="6" t="s">
        <v>1433</v>
      </c>
      <c r="F544" t="s">
        <v>1944</v>
      </c>
      <c r="G544" s="47" t="s">
        <v>1932</v>
      </c>
      <c r="H544" s="44">
        <v>937</v>
      </c>
      <c r="I544" s="200" t="s">
        <v>44</v>
      </c>
      <c r="J544" s="177" t="str">
        <f>IF(ISBLANK(INDEX('Policy Characteristics'!D:D,MATCH($C544,'Policy Characteristics'!$C:$C,0))),"",INDEX('Policy Characteristics'!D:D,MATCH($C544,'Policy Characteristics'!$C:$C,0)))</f>
        <v>Industry CCS</v>
      </c>
      <c r="K544" s="176" t="str">
        <f>IF(ISBLANK(INDEX('Policy Characteristics'!E:E,MATCH($C544,'Policy Characteristics'!$C:$C,0))),"",INDEX('Policy Characteristics'!E:E,MATCH($C544,'Policy Characteristics'!$C:$C,0)))</f>
        <v>indst CCS</v>
      </c>
      <c r="L544" s="184">
        <f>IF(ISBLANK(INDEX('Policy Characteristics'!F:F,MATCH($C544,'Policy Characteristics'!$C:$C,0))),"",INDEX('Policy Characteristics'!F:F,MATCH($C544,'Policy Characteristics'!$C:$C,0)))</f>
        <v>0</v>
      </c>
      <c r="M544" s="184">
        <f>IF(ISBLANK(INDEX('Policy Characteristics'!G:G,MATCH($C544,'Policy Characteristics'!$C:$C,0))),"",INDEX('Policy Characteristics'!G:G,MATCH($C544,'Policy Characteristics'!$C:$C,0)))</f>
        <v>1</v>
      </c>
      <c r="N544" s="184">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CO2 captured</v>
      </c>
      <c r="P544" s="176"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6" t="str">
        <f>IF(ISBLANK(INDEX('Policy Characteristics'!K:K,MATCH($C544,'Policy Characteristics'!$C:$C,0))),"",INDEX('Policy Characteristics'!K:K,MATCH($C544,'Policy Characteristics'!$C:$C,0)))</f>
        <v>ccs.html#ccs</v>
      </c>
      <c r="R544" s="176"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5"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1983</v>
      </c>
      <c r="E545" s="6" t="s">
        <v>1930</v>
      </c>
      <c r="F545" t="s">
        <v>1945</v>
      </c>
      <c r="G545" s="47" t="s">
        <v>1931</v>
      </c>
      <c r="H545" s="44">
        <v>938</v>
      </c>
      <c r="I545" s="199" t="s">
        <v>43</v>
      </c>
      <c r="J545" s="177" t="str">
        <f>IF(ISBLANK(INDEX('Policy Characteristics'!D:D,MATCH($C545,'Policy Characteristics'!$C:$C,0))),"",INDEX('Policy Characteristics'!D:D,MATCH($C545,'Policy Characteristics'!$C:$C,0)))</f>
        <v>Industry CCS</v>
      </c>
      <c r="K545" s="176" t="str">
        <f>IF(ISBLANK(INDEX('Policy Characteristics'!E:E,MATCH($C545,'Policy Characteristics'!$C:$C,0))),"",INDEX('Policy Characteristics'!E:E,MATCH($C545,'Policy Characteristics'!$C:$C,0)))</f>
        <v>indst CCS</v>
      </c>
      <c r="L545" s="184">
        <f>IF(ISBLANK(INDEX('Policy Characteristics'!F:F,MATCH($C545,'Policy Characteristics'!$C:$C,0))),"",INDEX('Policy Characteristics'!F:F,MATCH($C545,'Policy Characteristics'!$C:$C,0)))</f>
        <v>0</v>
      </c>
      <c r="M545" s="184">
        <f>IF(ISBLANK(INDEX('Policy Characteristics'!G:G,MATCH($C545,'Policy Characteristics'!$C:$C,0))),"",INDEX('Policy Characteristics'!G:G,MATCH($C545,'Policy Characteristics'!$C:$C,0)))</f>
        <v>1</v>
      </c>
      <c r="N545" s="184">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CO2 captured</v>
      </c>
      <c r="P545" s="176"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6" t="str">
        <f>IF(ISBLANK(INDEX('Policy Characteristics'!K:K,MATCH($C545,'Policy Characteristics'!$C:$C,0))),"",INDEX('Policy Characteristics'!K:K,MATCH($C545,'Policy Characteristics'!$C:$C,0)))</f>
        <v>ccs.html#ccs</v>
      </c>
      <c r="R545" s="176"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5"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1983</v>
      </c>
      <c r="E546" s="6" t="s">
        <v>1433</v>
      </c>
      <c r="F546" t="s">
        <v>1945</v>
      </c>
      <c r="G546" s="47" t="s">
        <v>1932</v>
      </c>
      <c r="H546" s="44">
        <v>939</v>
      </c>
      <c r="I546" s="200" t="s">
        <v>44</v>
      </c>
      <c r="J546" s="177" t="str">
        <f>IF(ISBLANK(INDEX('Policy Characteristics'!D:D,MATCH($C546,'Policy Characteristics'!$C:$C,0))),"",INDEX('Policy Characteristics'!D:D,MATCH($C546,'Policy Characteristics'!$C:$C,0)))</f>
        <v>Industry CCS</v>
      </c>
      <c r="K546" s="176" t="str">
        <f>IF(ISBLANK(INDEX('Policy Characteristics'!E:E,MATCH($C546,'Policy Characteristics'!$C:$C,0))),"",INDEX('Policy Characteristics'!E:E,MATCH($C546,'Policy Characteristics'!$C:$C,0)))</f>
        <v>indst CCS</v>
      </c>
      <c r="L546" s="184">
        <f>IF(ISBLANK(INDEX('Policy Characteristics'!F:F,MATCH($C546,'Policy Characteristics'!$C:$C,0))),"",INDEX('Policy Characteristics'!F:F,MATCH($C546,'Policy Characteristics'!$C:$C,0)))</f>
        <v>0</v>
      </c>
      <c r="M546" s="184">
        <f>IF(ISBLANK(INDEX('Policy Characteristics'!G:G,MATCH($C546,'Policy Characteristics'!$C:$C,0))),"",INDEX('Policy Characteristics'!G:G,MATCH($C546,'Policy Characteristics'!$C:$C,0)))</f>
        <v>1</v>
      </c>
      <c r="N546" s="184">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CO2 captured</v>
      </c>
      <c r="P546" s="176"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6" t="str">
        <f>IF(ISBLANK(INDEX('Policy Characteristics'!K:K,MATCH($C546,'Policy Characteristics'!$C:$C,0))),"",INDEX('Policy Characteristics'!K:K,MATCH($C546,'Policy Characteristics'!$C:$C,0)))</f>
        <v>ccs.html#ccs</v>
      </c>
      <c r="R546" s="176"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5"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1984</v>
      </c>
      <c r="E547" s="6" t="s">
        <v>1930</v>
      </c>
      <c r="F547" t="s">
        <v>1946</v>
      </c>
      <c r="G547" s="47" t="s">
        <v>1931</v>
      </c>
      <c r="H547" s="44">
        <v>940</v>
      </c>
      <c r="I547" s="199" t="s">
        <v>43</v>
      </c>
      <c r="J547" s="177" t="str">
        <f>IF(ISBLANK(INDEX('Policy Characteristics'!D:D,MATCH($C547,'Policy Characteristics'!$C:$C,0))),"",INDEX('Policy Characteristics'!D:D,MATCH($C547,'Policy Characteristics'!$C:$C,0)))</f>
        <v>Industry CCS</v>
      </c>
      <c r="K547" s="176" t="str">
        <f>IF(ISBLANK(INDEX('Policy Characteristics'!E:E,MATCH($C547,'Policy Characteristics'!$C:$C,0))),"",INDEX('Policy Characteristics'!E:E,MATCH($C547,'Policy Characteristics'!$C:$C,0)))</f>
        <v>indst CCS</v>
      </c>
      <c r="L547" s="184">
        <f>IF(ISBLANK(INDEX('Policy Characteristics'!F:F,MATCH($C547,'Policy Characteristics'!$C:$C,0))),"",INDEX('Policy Characteristics'!F:F,MATCH($C547,'Policy Characteristics'!$C:$C,0)))</f>
        <v>0</v>
      </c>
      <c r="M547" s="184">
        <f>IF(ISBLANK(INDEX('Policy Characteristics'!G:G,MATCH($C547,'Policy Characteristics'!$C:$C,0))),"",INDEX('Policy Characteristics'!G:G,MATCH($C547,'Policy Characteristics'!$C:$C,0)))</f>
        <v>1</v>
      </c>
      <c r="N547" s="184">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CO2 captured</v>
      </c>
      <c r="P547" s="176"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6" t="str">
        <f>IF(ISBLANK(INDEX('Policy Characteristics'!K:K,MATCH($C547,'Policy Characteristics'!$C:$C,0))),"",INDEX('Policy Characteristics'!K:K,MATCH($C547,'Policy Characteristics'!$C:$C,0)))</f>
        <v>ccs.html#ccs</v>
      </c>
      <c r="R547" s="176"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5"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1984</v>
      </c>
      <c r="E548" s="6" t="s">
        <v>1433</v>
      </c>
      <c r="F548" t="s">
        <v>1946</v>
      </c>
      <c r="G548" s="47" t="s">
        <v>1932</v>
      </c>
      <c r="H548" s="44">
        <v>941</v>
      </c>
      <c r="I548" s="200" t="s">
        <v>44</v>
      </c>
      <c r="J548" s="177" t="str">
        <f>IF(ISBLANK(INDEX('Policy Characteristics'!D:D,MATCH($C548,'Policy Characteristics'!$C:$C,0))),"",INDEX('Policy Characteristics'!D:D,MATCH($C548,'Policy Characteristics'!$C:$C,0)))</f>
        <v>Industry CCS</v>
      </c>
      <c r="K548" s="176" t="str">
        <f>IF(ISBLANK(INDEX('Policy Characteristics'!E:E,MATCH($C548,'Policy Characteristics'!$C:$C,0))),"",INDEX('Policy Characteristics'!E:E,MATCH($C548,'Policy Characteristics'!$C:$C,0)))</f>
        <v>indst CCS</v>
      </c>
      <c r="L548" s="184">
        <f>IF(ISBLANK(INDEX('Policy Characteristics'!F:F,MATCH($C548,'Policy Characteristics'!$C:$C,0))),"",INDEX('Policy Characteristics'!F:F,MATCH($C548,'Policy Characteristics'!$C:$C,0)))</f>
        <v>0</v>
      </c>
      <c r="M548" s="184">
        <f>IF(ISBLANK(INDEX('Policy Characteristics'!G:G,MATCH($C548,'Policy Characteristics'!$C:$C,0))),"",INDEX('Policy Characteristics'!G:G,MATCH($C548,'Policy Characteristics'!$C:$C,0)))</f>
        <v>1</v>
      </c>
      <c r="N548" s="184">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CO2 captured</v>
      </c>
      <c r="P548" s="176"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6" t="str">
        <f>IF(ISBLANK(INDEX('Policy Characteristics'!K:K,MATCH($C548,'Policy Characteristics'!$C:$C,0))),"",INDEX('Policy Characteristics'!K:K,MATCH($C548,'Policy Characteristics'!$C:$C,0)))</f>
        <v>ccs.html#ccs</v>
      </c>
      <c r="R548" s="176"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5"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1985</v>
      </c>
      <c r="E549" s="6" t="s">
        <v>1930</v>
      </c>
      <c r="F549" t="s">
        <v>1947</v>
      </c>
      <c r="G549" s="47" t="s">
        <v>1931</v>
      </c>
      <c r="H549" s="44">
        <v>942</v>
      </c>
      <c r="I549" s="199" t="s">
        <v>43</v>
      </c>
      <c r="J549" s="177" t="str">
        <f>IF(ISBLANK(INDEX('Policy Characteristics'!D:D,MATCH($C549,'Policy Characteristics'!$C:$C,0))),"",INDEX('Policy Characteristics'!D:D,MATCH($C549,'Policy Characteristics'!$C:$C,0)))</f>
        <v>Industry CCS</v>
      </c>
      <c r="K549" s="176" t="str">
        <f>IF(ISBLANK(INDEX('Policy Characteristics'!E:E,MATCH($C549,'Policy Characteristics'!$C:$C,0))),"",INDEX('Policy Characteristics'!E:E,MATCH($C549,'Policy Characteristics'!$C:$C,0)))</f>
        <v>indst CCS</v>
      </c>
      <c r="L549" s="184">
        <f>IF(ISBLANK(INDEX('Policy Characteristics'!F:F,MATCH($C549,'Policy Characteristics'!$C:$C,0))),"",INDEX('Policy Characteristics'!F:F,MATCH($C549,'Policy Characteristics'!$C:$C,0)))</f>
        <v>0</v>
      </c>
      <c r="M549" s="184">
        <f>IF(ISBLANK(INDEX('Policy Characteristics'!G:G,MATCH($C549,'Policy Characteristics'!$C:$C,0))),"",INDEX('Policy Characteristics'!G:G,MATCH($C549,'Policy Characteristics'!$C:$C,0)))</f>
        <v>1</v>
      </c>
      <c r="N549" s="184">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CO2 captured</v>
      </c>
      <c r="P549" s="176"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6" t="str">
        <f>IF(ISBLANK(INDEX('Policy Characteristics'!K:K,MATCH($C549,'Policy Characteristics'!$C:$C,0))),"",INDEX('Policy Characteristics'!K:K,MATCH($C549,'Policy Characteristics'!$C:$C,0)))</f>
        <v>ccs.html#ccs</v>
      </c>
      <c r="R549" s="176"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5"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1985</v>
      </c>
      <c r="E550" s="6" t="s">
        <v>1433</v>
      </c>
      <c r="F550" t="s">
        <v>1947</v>
      </c>
      <c r="G550" s="47" t="s">
        <v>1932</v>
      </c>
      <c r="H550" s="44">
        <v>943</v>
      </c>
      <c r="I550" s="200" t="s">
        <v>44</v>
      </c>
      <c r="J550" s="177" t="str">
        <f>IF(ISBLANK(INDEX('Policy Characteristics'!D:D,MATCH($C550,'Policy Characteristics'!$C:$C,0))),"",INDEX('Policy Characteristics'!D:D,MATCH($C550,'Policy Characteristics'!$C:$C,0)))</f>
        <v>Industry CCS</v>
      </c>
      <c r="K550" s="176" t="str">
        <f>IF(ISBLANK(INDEX('Policy Characteristics'!E:E,MATCH($C550,'Policy Characteristics'!$C:$C,0))),"",INDEX('Policy Characteristics'!E:E,MATCH($C550,'Policy Characteristics'!$C:$C,0)))</f>
        <v>indst CCS</v>
      </c>
      <c r="L550" s="184">
        <f>IF(ISBLANK(INDEX('Policy Characteristics'!F:F,MATCH($C550,'Policy Characteristics'!$C:$C,0))),"",INDEX('Policy Characteristics'!F:F,MATCH($C550,'Policy Characteristics'!$C:$C,0)))</f>
        <v>0</v>
      </c>
      <c r="M550" s="184">
        <f>IF(ISBLANK(INDEX('Policy Characteristics'!G:G,MATCH($C550,'Policy Characteristics'!$C:$C,0))),"",INDEX('Policy Characteristics'!G:G,MATCH($C550,'Policy Characteristics'!$C:$C,0)))</f>
        <v>1</v>
      </c>
      <c r="N550" s="184">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CO2 captured</v>
      </c>
      <c r="P550" s="176"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6" t="str">
        <f>IF(ISBLANK(INDEX('Policy Characteristics'!K:K,MATCH($C550,'Policy Characteristics'!$C:$C,0))),"",INDEX('Policy Characteristics'!K:K,MATCH($C550,'Policy Characteristics'!$C:$C,0)))</f>
        <v>ccs.html#ccs</v>
      </c>
      <c r="R550" s="176"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5"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1986</v>
      </c>
      <c r="E551" s="6" t="s">
        <v>1930</v>
      </c>
      <c r="F551" t="s">
        <v>1948</v>
      </c>
      <c r="G551" s="47" t="s">
        <v>1931</v>
      </c>
      <c r="H551" s="44">
        <v>944</v>
      </c>
      <c r="I551" s="199" t="s">
        <v>43</v>
      </c>
      <c r="J551" s="177" t="str">
        <f>IF(ISBLANK(INDEX('Policy Characteristics'!D:D,MATCH($C551,'Policy Characteristics'!$C:$C,0))),"",INDEX('Policy Characteristics'!D:D,MATCH($C551,'Policy Characteristics'!$C:$C,0)))</f>
        <v>Industry CCS</v>
      </c>
      <c r="K551" s="176" t="str">
        <f>IF(ISBLANK(INDEX('Policy Characteristics'!E:E,MATCH($C551,'Policy Characteristics'!$C:$C,0))),"",INDEX('Policy Characteristics'!E:E,MATCH($C551,'Policy Characteristics'!$C:$C,0)))</f>
        <v>indst CCS</v>
      </c>
      <c r="L551" s="184">
        <f>IF(ISBLANK(INDEX('Policy Characteristics'!F:F,MATCH($C551,'Policy Characteristics'!$C:$C,0))),"",INDEX('Policy Characteristics'!F:F,MATCH($C551,'Policy Characteristics'!$C:$C,0)))</f>
        <v>0</v>
      </c>
      <c r="M551" s="184">
        <f>IF(ISBLANK(INDEX('Policy Characteristics'!G:G,MATCH($C551,'Policy Characteristics'!$C:$C,0))),"",INDEX('Policy Characteristics'!G:G,MATCH($C551,'Policy Characteristics'!$C:$C,0)))</f>
        <v>1</v>
      </c>
      <c r="N551" s="184">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CO2 captured</v>
      </c>
      <c r="P551" s="176"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6" t="str">
        <f>IF(ISBLANK(INDEX('Policy Characteristics'!K:K,MATCH($C551,'Policy Characteristics'!$C:$C,0))),"",INDEX('Policy Characteristics'!K:K,MATCH($C551,'Policy Characteristics'!$C:$C,0)))</f>
        <v>ccs.html#ccs</v>
      </c>
      <c r="R551" s="176"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5"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1986</v>
      </c>
      <c r="E552" s="6" t="s">
        <v>1433</v>
      </c>
      <c r="F552" t="s">
        <v>1948</v>
      </c>
      <c r="G552" s="47" t="s">
        <v>1932</v>
      </c>
      <c r="H552" s="44">
        <v>945</v>
      </c>
      <c r="I552" s="200" t="s">
        <v>44</v>
      </c>
      <c r="J552" s="177" t="str">
        <f>IF(ISBLANK(INDEX('Policy Characteristics'!D:D,MATCH($C552,'Policy Characteristics'!$C:$C,0))),"",INDEX('Policy Characteristics'!D:D,MATCH($C552,'Policy Characteristics'!$C:$C,0)))</f>
        <v>Industry CCS</v>
      </c>
      <c r="K552" s="176" t="str">
        <f>IF(ISBLANK(INDEX('Policy Characteristics'!E:E,MATCH($C552,'Policy Characteristics'!$C:$C,0))),"",INDEX('Policy Characteristics'!E:E,MATCH($C552,'Policy Characteristics'!$C:$C,0)))</f>
        <v>indst CCS</v>
      </c>
      <c r="L552" s="184">
        <f>IF(ISBLANK(INDEX('Policy Characteristics'!F:F,MATCH($C552,'Policy Characteristics'!$C:$C,0))),"",INDEX('Policy Characteristics'!F:F,MATCH($C552,'Policy Characteristics'!$C:$C,0)))</f>
        <v>0</v>
      </c>
      <c r="M552" s="184">
        <f>IF(ISBLANK(INDEX('Policy Characteristics'!G:G,MATCH($C552,'Policy Characteristics'!$C:$C,0))),"",INDEX('Policy Characteristics'!G:G,MATCH($C552,'Policy Characteristics'!$C:$C,0)))</f>
        <v>1</v>
      </c>
      <c r="N552" s="184">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CO2 captured</v>
      </c>
      <c r="P552" s="176"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6" t="str">
        <f>IF(ISBLANK(INDEX('Policy Characteristics'!K:K,MATCH($C552,'Policy Characteristics'!$C:$C,0))),"",INDEX('Policy Characteristics'!K:K,MATCH($C552,'Policy Characteristics'!$C:$C,0)))</f>
        <v>ccs.html#ccs</v>
      </c>
      <c r="R552" s="176"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5"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1987</v>
      </c>
      <c r="E553" s="6" t="s">
        <v>1930</v>
      </c>
      <c r="F553" t="s">
        <v>1949</v>
      </c>
      <c r="G553" s="47" t="s">
        <v>1931</v>
      </c>
      <c r="H553" s="44">
        <v>946</v>
      </c>
      <c r="I553" s="199" t="s">
        <v>43</v>
      </c>
      <c r="J553" s="177" t="str">
        <f>IF(ISBLANK(INDEX('Policy Characteristics'!D:D,MATCH($C553,'Policy Characteristics'!$C:$C,0))),"",INDEX('Policy Characteristics'!D:D,MATCH($C553,'Policy Characteristics'!$C:$C,0)))</f>
        <v>Industry CCS</v>
      </c>
      <c r="K553" s="176" t="str">
        <f>IF(ISBLANK(INDEX('Policy Characteristics'!E:E,MATCH($C553,'Policy Characteristics'!$C:$C,0))),"",INDEX('Policy Characteristics'!E:E,MATCH($C553,'Policy Characteristics'!$C:$C,0)))</f>
        <v>indst CCS</v>
      </c>
      <c r="L553" s="184">
        <f>IF(ISBLANK(INDEX('Policy Characteristics'!F:F,MATCH($C553,'Policy Characteristics'!$C:$C,0))),"",INDEX('Policy Characteristics'!F:F,MATCH($C553,'Policy Characteristics'!$C:$C,0)))</f>
        <v>0</v>
      </c>
      <c r="M553" s="184">
        <f>IF(ISBLANK(INDEX('Policy Characteristics'!G:G,MATCH($C553,'Policy Characteristics'!$C:$C,0))),"",INDEX('Policy Characteristics'!G:G,MATCH($C553,'Policy Characteristics'!$C:$C,0)))</f>
        <v>1</v>
      </c>
      <c r="N553" s="184">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CO2 captured</v>
      </c>
      <c r="P553" s="176"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6" t="str">
        <f>IF(ISBLANK(INDEX('Policy Characteristics'!K:K,MATCH($C553,'Policy Characteristics'!$C:$C,0))),"",INDEX('Policy Characteristics'!K:K,MATCH($C553,'Policy Characteristics'!$C:$C,0)))</f>
        <v>ccs.html#ccs</v>
      </c>
      <c r="R553" s="176"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5"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1987</v>
      </c>
      <c r="E554" s="6" t="s">
        <v>1433</v>
      </c>
      <c r="F554" t="s">
        <v>1949</v>
      </c>
      <c r="G554" s="47" t="s">
        <v>1932</v>
      </c>
      <c r="H554" s="44">
        <v>947</v>
      </c>
      <c r="I554" s="200" t="s">
        <v>44</v>
      </c>
      <c r="J554" s="177" t="str">
        <f>IF(ISBLANK(INDEX('Policy Characteristics'!D:D,MATCH($C554,'Policy Characteristics'!$C:$C,0))),"",INDEX('Policy Characteristics'!D:D,MATCH($C554,'Policy Characteristics'!$C:$C,0)))</f>
        <v>Industry CCS</v>
      </c>
      <c r="K554" s="176" t="str">
        <f>IF(ISBLANK(INDEX('Policy Characteristics'!E:E,MATCH($C554,'Policy Characteristics'!$C:$C,0))),"",INDEX('Policy Characteristics'!E:E,MATCH($C554,'Policy Characteristics'!$C:$C,0)))</f>
        <v>indst CCS</v>
      </c>
      <c r="L554" s="184">
        <f>IF(ISBLANK(INDEX('Policy Characteristics'!F:F,MATCH($C554,'Policy Characteristics'!$C:$C,0))),"",INDEX('Policy Characteristics'!F:F,MATCH($C554,'Policy Characteristics'!$C:$C,0)))</f>
        <v>0</v>
      </c>
      <c r="M554" s="184">
        <f>IF(ISBLANK(INDEX('Policy Characteristics'!G:G,MATCH($C554,'Policy Characteristics'!$C:$C,0))),"",INDEX('Policy Characteristics'!G:G,MATCH($C554,'Policy Characteristics'!$C:$C,0)))</f>
        <v>1</v>
      </c>
      <c r="N554" s="184">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CO2 captured</v>
      </c>
      <c r="P554" s="176"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6" t="str">
        <f>IF(ISBLANK(INDEX('Policy Characteristics'!K:K,MATCH($C554,'Policy Characteristics'!$C:$C,0))),"",INDEX('Policy Characteristics'!K:K,MATCH($C554,'Policy Characteristics'!$C:$C,0)))</f>
        <v>ccs.html#ccs</v>
      </c>
      <c r="R554" s="176"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5"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1988</v>
      </c>
      <c r="E555" s="6" t="s">
        <v>1930</v>
      </c>
      <c r="F555" t="s">
        <v>1950</v>
      </c>
      <c r="G555" s="47" t="s">
        <v>1931</v>
      </c>
      <c r="H555" s="44">
        <v>948</v>
      </c>
      <c r="I555" s="199" t="s">
        <v>43</v>
      </c>
      <c r="J555" s="177" t="str">
        <f>IF(ISBLANK(INDEX('Policy Characteristics'!D:D,MATCH($C555,'Policy Characteristics'!$C:$C,0))),"",INDEX('Policy Characteristics'!D:D,MATCH($C555,'Policy Characteristics'!$C:$C,0)))</f>
        <v>Industry CCS</v>
      </c>
      <c r="K555" s="176" t="str">
        <f>IF(ISBLANK(INDEX('Policy Characteristics'!E:E,MATCH($C555,'Policy Characteristics'!$C:$C,0))),"",INDEX('Policy Characteristics'!E:E,MATCH($C555,'Policy Characteristics'!$C:$C,0)))</f>
        <v>indst CCS</v>
      </c>
      <c r="L555" s="184">
        <f>IF(ISBLANK(INDEX('Policy Characteristics'!F:F,MATCH($C555,'Policy Characteristics'!$C:$C,0))),"",INDEX('Policy Characteristics'!F:F,MATCH($C555,'Policy Characteristics'!$C:$C,0)))</f>
        <v>0</v>
      </c>
      <c r="M555" s="184">
        <f>IF(ISBLANK(INDEX('Policy Characteristics'!G:G,MATCH($C555,'Policy Characteristics'!$C:$C,0))),"",INDEX('Policy Characteristics'!G:G,MATCH($C555,'Policy Characteristics'!$C:$C,0)))</f>
        <v>1</v>
      </c>
      <c r="N555" s="184">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CO2 captured</v>
      </c>
      <c r="P555" s="176"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6" t="str">
        <f>IF(ISBLANK(INDEX('Policy Characteristics'!K:K,MATCH($C555,'Policy Characteristics'!$C:$C,0))),"",INDEX('Policy Characteristics'!K:K,MATCH($C555,'Policy Characteristics'!$C:$C,0)))</f>
        <v>ccs.html#ccs</v>
      </c>
      <c r="R555" s="176"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5"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1988</v>
      </c>
      <c r="E556" s="6" t="s">
        <v>1433</v>
      </c>
      <c r="F556" t="s">
        <v>1950</v>
      </c>
      <c r="G556" s="47" t="s">
        <v>1932</v>
      </c>
      <c r="H556" s="44">
        <v>949</v>
      </c>
      <c r="I556" s="200" t="s">
        <v>44</v>
      </c>
      <c r="J556" s="177" t="str">
        <f>IF(ISBLANK(INDEX('Policy Characteristics'!D:D,MATCH($C556,'Policy Characteristics'!$C:$C,0))),"",INDEX('Policy Characteristics'!D:D,MATCH($C556,'Policy Characteristics'!$C:$C,0)))</f>
        <v>Industry CCS</v>
      </c>
      <c r="K556" s="176" t="str">
        <f>IF(ISBLANK(INDEX('Policy Characteristics'!E:E,MATCH($C556,'Policy Characteristics'!$C:$C,0))),"",INDEX('Policy Characteristics'!E:E,MATCH($C556,'Policy Characteristics'!$C:$C,0)))</f>
        <v>indst CCS</v>
      </c>
      <c r="L556" s="184">
        <f>IF(ISBLANK(INDEX('Policy Characteristics'!F:F,MATCH($C556,'Policy Characteristics'!$C:$C,0))),"",INDEX('Policy Characteristics'!F:F,MATCH($C556,'Policy Characteristics'!$C:$C,0)))</f>
        <v>0</v>
      </c>
      <c r="M556" s="184">
        <f>IF(ISBLANK(INDEX('Policy Characteristics'!G:G,MATCH($C556,'Policy Characteristics'!$C:$C,0))),"",INDEX('Policy Characteristics'!G:G,MATCH($C556,'Policy Characteristics'!$C:$C,0)))</f>
        <v>1</v>
      </c>
      <c r="N556" s="184">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CO2 captured</v>
      </c>
      <c r="P556" s="176"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6" t="str">
        <f>IF(ISBLANK(INDEX('Policy Characteristics'!K:K,MATCH($C556,'Policy Characteristics'!$C:$C,0))),"",INDEX('Policy Characteristics'!K:K,MATCH($C556,'Policy Characteristics'!$C:$C,0)))</f>
        <v>ccs.html#ccs</v>
      </c>
      <c r="R556" s="176"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5"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1989</v>
      </c>
      <c r="E557" s="6" t="s">
        <v>1930</v>
      </c>
      <c r="F557" t="s">
        <v>1951</v>
      </c>
      <c r="G557" s="47" t="s">
        <v>1931</v>
      </c>
      <c r="H557" s="44">
        <v>950</v>
      </c>
      <c r="I557" s="199" t="s">
        <v>43</v>
      </c>
      <c r="J557" s="177" t="str">
        <f>IF(ISBLANK(INDEX('Policy Characteristics'!D:D,MATCH($C557,'Policy Characteristics'!$C:$C,0))),"",INDEX('Policy Characteristics'!D:D,MATCH($C557,'Policy Characteristics'!$C:$C,0)))</f>
        <v>Industry CCS</v>
      </c>
      <c r="K557" s="176" t="str">
        <f>IF(ISBLANK(INDEX('Policy Characteristics'!E:E,MATCH($C557,'Policy Characteristics'!$C:$C,0))),"",INDEX('Policy Characteristics'!E:E,MATCH($C557,'Policy Characteristics'!$C:$C,0)))</f>
        <v>indst CCS</v>
      </c>
      <c r="L557" s="184">
        <f>IF(ISBLANK(INDEX('Policy Characteristics'!F:F,MATCH($C557,'Policy Characteristics'!$C:$C,0))),"",INDEX('Policy Characteristics'!F:F,MATCH($C557,'Policy Characteristics'!$C:$C,0)))</f>
        <v>0</v>
      </c>
      <c r="M557" s="184">
        <f>IF(ISBLANK(INDEX('Policy Characteristics'!G:G,MATCH($C557,'Policy Characteristics'!$C:$C,0))),"",INDEX('Policy Characteristics'!G:G,MATCH($C557,'Policy Characteristics'!$C:$C,0)))</f>
        <v>1</v>
      </c>
      <c r="N557" s="184">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CO2 captured</v>
      </c>
      <c r="P557" s="176"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6" t="str">
        <f>IF(ISBLANK(INDEX('Policy Characteristics'!K:K,MATCH($C557,'Policy Characteristics'!$C:$C,0))),"",INDEX('Policy Characteristics'!K:K,MATCH($C557,'Policy Characteristics'!$C:$C,0)))</f>
        <v>ccs.html#ccs</v>
      </c>
      <c r="R557" s="176"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5" t="str">
        <f>IF(ISBLANK(INDEX('Policy Characteristics'!B:B,MATCH($C558,'Policy Characteristics'!$C:$C,0))),"",INDEX('Policy Characteristics'!B:B,MATCH($C558,'Policy Characteristics'!$C:$C,0)))</f>
        <v>Carbon Capture and Sequestration</v>
      </c>
      <c r="C558" s="176" t="str">
        <f t="shared" si="30"/>
        <v>Industry Sector Fraction of Potential Additional CCS Achieved</v>
      </c>
      <c r="D558" s="6" t="s">
        <v>1989</v>
      </c>
      <c r="E558" s="6" t="s">
        <v>1433</v>
      </c>
      <c r="F558" t="s">
        <v>1951</v>
      </c>
      <c r="G558" s="47" t="s">
        <v>1932</v>
      </c>
      <c r="H558" s="44">
        <v>951</v>
      </c>
      <c r="I558" s="200" t="s">
        <v>44</v>
      </c>
      <c r="J558" s="177" t="str">
        <f>IF(ISBLANK(INDEX('Policy Characteristics'!D:D,MATCH($C558,'Policy Characteristics'!$C:$C,0))),"",INDEX('Policy Characteristics'!D:D,MATCH($C558,'Policy Characteristics'!$C:$C,0)))</f>
        <v>Industry CCS</v>
      </c>
      <c r="K558" s="176" t="str">
        <f>IF(ISBLANK(INDEX('Policy Characteristics'!E:E,MATCH($C558,'Policy Characteristics'!$C:$C,0))),"",INDEX('Policy Characteristics'!E:E,MATCH($C558,'Policy Characteristics'!$C:$C,0)))</f>
        <v>indst CCS</v>
      </c>
      <c r="L558" s="184">
        <f>IF(ISBLANK(INDEX('Policy Characteristics'!F:F,MATCH($C558,'Policy Characteristics'!$C:$C,0))),"",INDEX('Policy Characteristics'!F:F,MATCH($C558,'Policy Characteristics'!$C:$C,0)))</f>
        <v>0</v>
      </c>
      <c r="M558" s="184">
        <f>IF(ISBLANK(INDEX('Policy Characteristics'!G:G,MATCH($C558,'Policy Characteristics'!$C:$C,0))),"",INDEX('Policy Characteristics'!G:G,MATCH($C558,'Policy Characteristics'!$C:$C,0)))</f>
        <v>1</v>
      </c>
      <c r="N558" s="184">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CO2 captured</v>
      </c>
      <c r="P558" s="176"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6" t="str">
        <f>IF(ISBLANK(INDEX('Policy Characteristics'!K:K,MATCH($C558,'Policy Characteristics'!$C:$C,0))),"",INDEX('Policy Characteristics'!K:K,MATCH($C558,'Policy Characteristics'!$C:$C,0)))</f>
        <v>ccs.html#ccs</v>
      </c>
      <c r="R558" s="176"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5" t="str">
        <f>IF(ISBLANK(INDEX('Policy Characteristics'!B:B,MATCH($C559,'Policy Characteristics'!$C:$C,0))),"",INDEX('Policy Characteristics'!B:B,MATCH($C559,'Policy Characteristics'!$C:$C,0)))</f>
        <v>Carbon Capture and Sequestration</v>
      </c>
      <c r="C559" s="176" t="str">
        <f t="shared" si="30"/>
        <v>Industry Sector Fraction of Potential Additional CCS Achieved</v>
      </c>
      <c r="D559" s="6" t="s">
        <v>1990</v>
      </c>
      <c r="E559" s="6" t="s">
        <v>1930</v>
      </c>
      <c r="F559" t="s">
        <v>1952</v>
      </c>
      <c r="G559" s="47" t="s">
        <v>1931</v>
      </c>
      <c r="H559" s="44">
        <v>952</v>
      </c>
      <c r="I559" s="199" t="s">
        <v>43</v>
      </c>
      <c r="J559" s="177" t="str">
        <f>IF(ISBLANK(INDEX('Policy Characteristics'!D:D,MATCH($C559,'Policy Characteristics'!$C:$C,0))),"",INDEX('Policy Characteristics'!D:D,MATCH($C559,'Policy Characteristics'!$C:$C,0)))</f>
        <v>Industry CCS</v>
      </c>
      <c r="K559" s="176" t="str">
        <f>IF(ISBLANK(INDEX('Policy Characteristics'!E:E,MATCH($C559,'Policy Characteristics'!$C:$C,0))),"",INDEX('Policy Characteristics'!E:E,MATCH($C559,'Policy Characteristics'!$C:$C,0)))</f>
        <v>indst CCS</v>
      </c>
      <c r="L559" s="184">
        <f>IF(ISBLANK(INDEX('Policy Characteristics'!F:F,MATCH($C559,'Policy Characteristics'!$C:$C,0))),"",INDEX('Policy Characteristics'!F:F,MATCH($C559,'Policy Characteristics'!$C:$C,0)))</f>
        <v>0</v>
      </c>
      <c r="M559" s="184">
        <f>IF(ISBLANK(INDEX('Policy Characteristics'!G:G,MATCH($C559,'Policy Characteristics'!$C:$C,0))),"",INDEX('Policy Characteristics'!G:G,MATCH($C559,'Policy Characteristics'!$C:$C,0)))</f>
        <v>1</v>
      </c>
      <c r="N559" s="184">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CO2 captured</v>
      </c>
      <c r="P559" s="176"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6" t="str">
        <f>IF(ISBLANK(INDEX('Policy Characteristics'!K:K,MATCH($C559,'Policy Characteristics'!$C:$C,0))),"",INDEX('Policy Characteristics'!K:K,MATCH($C559,'Policy Characteristics'!$C:$C,0)))</f>
        <v>ccs.html#ccs</v>
      </c>
      <c r="R559" s="176"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5" t="str">
        <f>IF(ISBLANK(INDEX('Policy Characteristics'!B:B,MATCH($C560,'Policy Characteristics'!$C:$C,0))),"",INDEX('Policy Characteristics'!B:B,MATCH($C560,'Policy Characteristics'!$C:$C,0)))</f>
        <v>Carbon Capture and Sequestration</v>
      </c>
      <c r="C560" s="176" t="str">
        <f t="shared" si="30"/>
        <v>Industry Sector Fraction of Potential Additional CCS Achieved</v>
      </c>
      <c r="D560" s="6" t="s">
        <v>1990</v>
      </c>
      <c r="E560" s="6" t="s">
        <v>1433</v>
      </c>
      <c r="F560" t="s">
        <v>1952</v>
      </c>
      <c r="G560" s="47" t="s">
        <v>1932</v>
      </c>
      <c r="H560" s="44">
        <v>953</v>
      </c>
      <c r="I560" s="200" t="s">
        <v>43</v>
      </c>
      <c r="J560" s="177" t="str">
        <f>IF(ISBLANK(INDEX('Policy Characteristics'!D:D,MATCH($C560,'Policy Characteristics'!$C:$C,0))),"",INDEX('Policy Characteristics'!D:D,MATCH($C560,'Policy Characteristics'!$C:$C,0)))</f>
        <v>Industry CCS</v>
      </c>
      <c r="K560" s="176" t="str">
        <f>IF(ISBLANK(INDEX('Policy Characteristics'!E:E,MATCH($C560,'Policy Characteristics'!$C:$C,0))),"",INDEX('Policy Characteristics'!E:E,MATCH($C560,'Policy Characteristics'!$C:$C,0)))</f>
        <v>indst CCS</v>
      </c>
      <c r="L560" s="184">
        <f>IF(ISBLANK(INDEX('Policy Characteristics'!F:F,MATCH($C560,'Policy Characteristics'!$C:$C,0))),"",INDEX('Policy Characteristics'!F:F,MATCH($C560,'Policy Characteristics'!$C:$C,0)))</f>
        <v>0</v>
      </c>
      <c r="M560" s="184">
        <f>IF(ISBLANK(INDEX('Policy Characteristics'!G:G,MATCH($C560,'Policy Characteristics'!$C:$C,0))),"",INDEX('Policy Characteristics'!G:G,MATCH($C560,'Policy Characteristics'!$C:$C,0)))</f>
        <v>1</v>
      </c>
      <c r="N560" s="184">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CO2 captured</v>
      </c>
      <c r="P560" s="176"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6" t="str">
        <f>IF(ISBLANK(INDEX('Policy Characteristics'!K:K,MATCH($C560,'Policy Characteristics'!$C:$C,0))),"",INDEX('Policy Characteristics'!K:K,MATCH($C560,'Policy Characteristics'!$C:$C,0)))</f>
        <v>ccs.html#ccs</v>
      </c>
      <c r="R560" s="176"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5" t="str">
        <f>IF(ISBLANK(INDEX('Policy Characteristics'!B:B,MATCH($C561,'Policy Characteristics'!$C:$C,0))),"",INDEX('Policy Characteristics'!B:B,MATCH($C561,'Policy Characteristics'!$C:$C,0)))</f>
        <v>Carbon Capture and Sequestration</v>
      </c>
      <c r="C561" s="176" t="str">
        <f t="shared" si="30"/>
        <v>Industry Sector Fraction of Potential Additional CCS Achieved</v>
      </c>
      <c r="D561" s="6" t="s">
        <v>1991</v>
      </c>
      <c r="E561" s="6" t="s">
        <v>1930</v>
      </c>
      <c r="F561" t="s">
        <v>1994</v>
      </c>
      <c r="G561" s="47" t="s">
        <v>1931</v>
      </c>
      <c r="H561" s="44">
        <v>954</v>
      </c>
      <c r="I561" s="200" t="s">
        <v>44</v>
      </c>
      <c r="J561" s="177" t="str">
        <f>IF(ISBLANK(INDEX('Policy Characteristics'!D:D,MATCH($C561,'Policy Characteristics'!$C:$C,0))),"",INDEX('Policy Characteristics'!D:D,MATCH($C561,'Policy Characteristics'!$C:$C,0)))</f>
        <v>Industry CCS</v>
      </c>
      <c r="K561" s="176" t="str">
        <f>IF(ISBLANK(INDEX('Policy Characteristics'!E:E,MATCH($C561,'Policy Characteristics'!$C:$C,0))),"",INDEX('Policy Characteristics'!E:E,MATCH($C561,'Policy Characteristics'!$C:$C,0)))</f>
        <v>indst CCS</v>
      </c>
      <c r="L561" s="184">
        <f>IF(ISBLANK(INDEX('Policy Characteristics'!F:F,MATCH($C561,'Policy Characteristics'!$C:$C,0))),"",INDEX('Policy Characteristics'!F:F,MATCH($C561,'Policy Characteristics'!$C:$C,0)))</f>
        <v>0</v>
      </c>
      <c r="M561" s="184">
        <f>IF(ISBLANK(INDEX('Policy Characteristics'!G:G,MATCH($C561,'Policy Characteristics'!$C:$C,0))),"",INDEX('Policy Characteristics'!G:G,MATCH($C561,'Policy Characteristics'!$C:$C,0)))</f>
        <v>1</v>
      </c>
      <c r="N561" s="184">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CO2 captured</v>
      </c>
      <c r="P561" s="176"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6" t="str">
        <f>IF(ISBLANK(INDEX('Policy Characteristics'!K:K,MATCH($C561,'Policy Characteristics'!$C:$C,0))),"",INDEX('Policy Characteristics'!K:K,MATCH($C561,'Policy Characteristics'!$C:$C,0)))</f>
        <v>ccs.html#ccs</v>
      </c>
      <c r="R561" s="176"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5" t="str">
        <f>IF(ISBLANK(INDEX('Policy Characteristics'!B:B,MATCH($C562,'Policy Characteristics'!$C:$C,0))),"",INDEX('Policy Characteristics'!B:B,MATCH($C562,'Policy Characteristics'!$C:$C,0)))</f>
        <v>Carbon Capture and Sequestration</v>
      </c>
      <c r="C562" s="176" t="str">
        <f t="shared" si="30"/>
        <v>Industry Sector Fraction of Potential Additional CCS Achieved</v>
      </c>
      <c r="D562" s="6" t="s">
        <v>1991</v>
      </c>
      <c r="E562" s="6" t="s">
        <v>1433</v>
      </c>
      <c r="F562" t="s">
        <v>1994</v>
      </c>
      <c r="G562" s="47" t="s">
        <v>1932</v>
      </c>
      <c r="H562" s="44">
        <v>955</v>
      </c>
      <c r="I562" s="200" t="s">
        <v>44</v>
      </c>
      <c r="J562" s="177" t="str">
        <f>IF(ISBLANK(INDEX('Policy Characteristics'!D:D,MATCH($C562,'Policy Characteristics'!$C:$C,0))),"",INDEX('Policy Characteristics'!D:D,MATCH($C562,'Policy Characteristics'!$C:$C,0)))</f>
        <v>Industry CCS</v>
      </c>
      <c r="K562" s="176" t="str">
        <f>IF(ISBLANK(INDEX('Policy Characteristics'!E:E,MATCH($C562,'Policy Characteristics'!$C:$C,0))),"",INDEX('Policy Characteristics'!E:E,MATCH($C562,'Policy Characteristics'!$C:$C,0)))</f>
        <v>indst CCS</v>
      </c>
      <c r="L562" s="184">
        <f>IF(ISBLANK(INDEX('Policy Characteristics'!F:F,MATCH($C562,'Policy Characteristics'!$C:$C,0))),"",INDEX('Policy Characteristics'!F:F,MATCH($C562,'Policy Characteristics'!$C:$C,0)))</f>
        <v>0</v>
      </c>
      <c r="M562" s="184">
        <f>IF(ISBLANK(INDEX('Policy Characteristics'!G:G,MATCH($C562,'Policy Characteristics'!$C:$C,0))),"",INDEX('Policy Characteristics'!G:G,MATCH($C562,'Policy Characteristics'!$C:$C,0)))</f>
        <v>1</v>
      </c>
      <c r="N562" s="184">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CO2 captured</v>
      </c>
      <c r="P562" s="176"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6" t="str">
        <f>IF(ISBLANK(INDEX('Policy Characteristics'!K:K,MATCH($C562,'Policy Characteristics'!$C:$C,0))),"",INDEX('Policy Characteristics'!K:K,MATCH($C562,'Policy Characteristics'!$C:$C,0)))</f>
        <v>ccs.html#ccs</v>
      </c>
      <c r="R562" s="176"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5" t="str">
        <f>IF(ISBLANK(INDEX('Policy Characteristics'!B:B,MATCH($C563,'Policy Characteristics'!$C:$C,0))),"",INDEX('Policy Characteristics'!B:B,MATCH($C563,'Policy Characteristics'!$C:$C,0)))</f>
        <v>Carbon Capture and Sequestration</v>
      </c>
      <c r="C563" s="176" t="str">
        <f t="shared" si="30"/>
        <v>Industry Sector Fraction of Potential Additional CCS Achieved</v>
      </c>
      <c r="D563" s="6" t="s">
        <v>1992</v>
      </c>
      <c r="E563" s="6" t="s">
        <v>1930</v>
      </c>
      <c r="F563" t="s">
        <v>1953</v>
      </c>
      <c r="G563" s="47" t="s">
        <v>1931</v>
      </c>
      <c r="H563" s="44">
        <v>956</v>
      </c>
      <c r="I563" s="200" t="s">
        <v>44</v>
      </c>
      <c r="J563" s="177" t="str">
        <f>IF(ISBLANK(INDEX('Policy Characteristics'!D:D,MATCH($C563,'Policy Characteristics'!$C:$C,0))),"",INDEX('Policy Characteristics'!D:D,MATCH($C563,'Policy Characteristics'!$C:$C,0)))</f>
        <v>Industry CCS</v>
      </c>
      <c r="K563" s="176" t="str">
        <f>IF(ISBLANK(INDEX('Policy Characteristics'!E:E,MATCH($C563,'Policy Characteristics'!$C:$C,0))),"",INDEX('Policy Characteristics'!E:E,MATCH($C563,'Policy Characteristics'!$C:$C,0)))</f>
        <v>indst CCS</v>
      </c>
      <c r="L563" s="184">
        <f>IF(ISBLANK(INDEX('Policy Characteristics'!F:F,MATCH($C563,'Policy Characteristics'!$C:$C,0))),"",INDEX('Policy Characteristics'!F:F,MATCH($C563,'Policy Characteristics'!$C:$C,0)))</f>
        <v>0</v>
      </c>
      <c r="M563" s="184">
        <f>IF(ISBLANK(INDEX('Policy Characteristics'!G:G,MATCH($C563,'Policy Characteristics'!$C:$C,0))),"",INDEX('Policy Characteristics'!G:G,MATCH($C563,'Policy Characteristics'!$C:$C,0)))</f>
        <v>1</v>
      </c>
      <c r="N563" s="184">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CO2 captured</v>
      </c>
      <c r="P563" s="176"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6" t="str">
        <f>IF(ISBLANK(INDEX('Policy Characteristics'!K:K,MATCH($C563,'Policy Characteristics'!$C:$C,0))),"",INDEX('Policy Characteristics'!K:K,MATCH($C563,'Policy Characteristics'!$C:$C,0)))</f>
        <v>ccs.html#ccs</v>
      </c>
      <c r="R563" s="176"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5" t="str">
        <f>IF(ISBLANK(INDEX('Policy Characteristics'!B:B,MATCH($C564,'Policy Characteristics'!$C:$C,0))),"",INDEX('Policy Characteristics'!B:B,MATCH($C564,'Policy Characteristics'!$C:$C,0)))</f>
        <v>Carbon Capture and Sequestration</v>
      </c>
      <c r="C564" s="176" t="str">
        <f t="shared" si="30"/>
        <v>Industry Sector Fraction of Potential Additional CCS Achieved</v>
      </c>
      <c r="D564" s="6" t="s">
        <v>1992</v>
      </c>
      <c r="E564" s="6" t="s">
        <v>1433</v>
      </c>
      <c r="F564" t="s">
        <v>1953</v>
      </c>
      <c r="G564" s="47" t="s">
        <v>1932</v>
      </c>
      <c r="H564" s="44">
        <v>957</v>
      </c>
      <c r="I564" s="200" t="s">
        <v>44</v>
      </c>
      <c r="J564" s="177" t="str">
        <f>IF(ISBLANK(INDEX('Policy Characteristics'!D:D,MATCH($C564,'Policy Characteristics'!$C:$C,0))),"",INDEX('Policy Characteristics'!D:D,MATCH($C564,'Policy Characteristics'!$C:$C,0)))</f>
        <v>Industry CCS</v>
      </c>
      <c r="K564" s="176" t="str">
        <f>IF(ISBLANK(INDEX('Policy Characteristics'!E:E,MATCH($C564,'Policy Characteristics'!$C:$C,0))),"",INDEX('Policy Characteristics'!E:E,MATCH($C564,'Policy Characteristics'!$C:$C,0)))</f>
        <v>indst CCS</v>
      </c>
      <c r="L564" s="184">
        <f>IF(ISBLANK(INDEX('Policy Characteristics'!F:F,MATCH($C564,'Policy Characteristics'!$C:$C,0))),"",INDEX('Policy Characteristics'!F:F,MATCH($C564,'Policy Characteristics'!$C:$C,0)))</f>
        <v>0</v>
      </c>
      <c r="M564" s="184">
        <f>IF(ISBLANK(INDEX('Policy Characteristics'!G:G,MATCH($C564,'Policy Characteristics'!$C:$C,0))),"",INDEX('Policy Characteristics'!G:G,MATCH($C564,'Policy Characteristics'!$C:$C,0)))</f>
        <v>1</v>
      </c>
      <c r="N564" s="184">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CO2 captured</v>
      </c>
      <c r="P564" s="176"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6" t="str">
        <f>IF(ISBLANK(INDEX('Policy Characteristics'!K:K,MATCH($C564,'Policy Characteristics'!$C:$C,0))),"",INDEX('Policy Characteristics'!K:K,MATCH($C564,'Policy Characteristics'!$C:$C,0)))</f>
        <v>ccs.html#ccs</v>
      </c>
      <c r="R564" s="176"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5" t="str">
        <f>IF(ISBLANK(INDEX('Policy Characteristics'!B:B,MATCH($C565,'Policy Characteristics'!$C:$C,0))),"",INDEX('Policy Characteristics'!B:B,MATCH($C565,'Policy Characteristics'!$C:$C,0)))</f>
        <v>Cement Clinker Substitution</v>
      </c>
      <c r="C565" t="s">
        <v>1670</v>
      </c>
      <c r="D565" s="47"/>
      <c r="E565" s="47"/>
      <c r="F565" s="47"/>
      <c r="G565" s="47"/>
      <c r="H565" s="44">
        <v>43</v>
      </c>
      <c r="I565" s="199" t="s">
        <v>43</v>
      </c>
      <c r="J565" s="177" t="str">
        <f>IF(ISBLANK(INDEX('Policy Characteristics'!D:D,MATCH($C565,'Policy Characteristics'!$C:$C,0))),"",INDEX('Policy Characteristics'!D:D,MATCH($C565,'Policy Characteristics'!$C:$C,0)))</f>
        <v>Cement Clinker Substitution</v>
      </c>
      <c r="K565" s="176" t="str">
        <f>IF(ISBLANK(INDEX('Policy Characteristics'!E:E,MATCH($C565,'Policy Characteristics'!$C:$C,0))),"",INDEX('Policy Characteristics'!E:E,MATCH($C565,'Policy Characteristics'!$C:$C,0)))</f>
        <v>indst cement measures</v>
      </c>
      <c r="L565" s="184">
        <f>IF(ISBLANK(INDEX('Policy Characteristics'!F:F,MATCH($C565,'Policy Characteristics'!$C:$C,0))),"",INDEX('Policy Characteristics'!F:F,MATCH($C565,'Policy Characteristics'!$C:$C,0)))</f>
        <v>0</v>
      </c>
      <c r="M565" s="184">
        <f>IF(ISBLANK(INDEX('Policy Characteristics'!G:G,MATCH($C565,'Policy Characteristics'!$C:$C,0))),"",INDEX('Policy Characteristics'!G:G,MATCH($C565,'Policy Characteristics'!$C:$C,0)))</f>
        <v>1</v>
      </c>
      <c r="N565" s="184">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potential achieved</v>
      </c>
      <c r="P565" s="176"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176" t="str">
        <f>IF(ISBLANK(INDEX('Policy Characteristics'!K:K,MATCH($C565,'Policy Characteristics'!$C:$C,0))),"",INDEX('Policy Characteristics'!K:K,MATCH($C565,'Policy Characteristics'!$C:$C,0)))</f>
        <v>industry-ag-main.html#clinker</v>
      </c>
      <c r="R565" s="176" t="str">
        <f>IF(ISBLANK(INDEX('Policy Characteristics'!L:L,MATCH($C565,'Policy Characteristics'!$C:$C,0))),"",INDEX('Policy Characteristics'!L:L,MATCH($C565,'Policy Characteristics'!$C:$C,0)))</f>
        <v>cement-clinker-substitution.html</v>
      </c>
    </row>
    <row r="566" spans="1:18" s="4" customFormat="1" x14ac:dyDescent="0.25">
      <c r="A566" s="176" t="str">
        <f>IF(ISBLANK(INDEX('Policy Characteristics'!A:A,MATCH($C566,'Policy Characteristics'!$C:$C,0))),"",INDEX('Policy Characteristics'!A:A,MATCH($C566,'Policy Characteristics'!$C:$C,0)))</f>
        <v>Industry</v>
      </c>
      <c r="B566" s="185" t="str">
        <f>IF(ISBLANK(INDEX('Policy Characteristics'!B:B,MATCH($C566,'Policy Characteristics'!$C:$C,0))),"",INDEX('Policy Characteristics'!B:B,MATCH($C566,'Policy Characteristics'!$C:$C,0)))</f>
        <v>Cogeneration and Waste Heat Recovery</v>
      </c>
      <c r="C566" t="s">
        <v>283</v>
      </c>
      <c r="D566" s="47"/>
      <c r="E566" s="47"/>
      <c r="F566" s="47"/>
      <c r="G566" s="47"/>
      <c r="H566" s="44">
        <v>44</v>
      </c>
      <c r="I566" s="199" t="s">
        <v>43</v>
      </c>
      <c r="J566" s="177" t="str">
        <f>IF(ISBLANK(INDEX('Policy Characteristics'!D:D,MATCH($C566,'Policy Characteristics'!$C:$C,0))),"",INDEX('Policy Characteristics'!D:D,MATCH($C566,'Policy Characteristics'!$C:$C,0)))</f>
        <v>Cogeneration and Waste Heat Recovery</v>
      </c>
      <c r="K566" s="176" t="str">
        <f>IF(ISBLANK(INDEX('Policy Characteristics'!E:E,MATCH($C566,'Policy Characteristics'!$C:$C,0))),"",INDEX('Policy Characteristics'!E:E,MATCH($C566,'Policy Characteristics'!$C:$C,0)))</f>
        <v>indst CHP</v>
      </c>
      <c r="L566" s="184">
        <f>IF(ISBLANK(INDEX('Policy Characteristics'!F:F,MATCH($C566,'Policy Characteristics'!$C:$C,0))),"",INDEX('Policy Characteristics'!F:F,MATCH($C566,'Policy Characteristics'!$C:$C,0)))</f>
        <v>0</v>
      </c>
      <c r="M566" s="184">
        <f>IF(ISBLANK(INDEX('Policy Characteristics'!G:G,MATCH($C566,'Policy Characteristics'!$C:$C,0))),"",INDEX('Policy Characteristics'!G:G,MATCH($C566,'Policy Characteristics'!$C:$C,0)))</f>
        <v>1</v>
      </c>
      <c r="N566" s="184">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potential achieved</v>
      </c>
      <c r="P566" s="176"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176" t="str">
        <f>IF(ISBLANK(INDEX('Policy Characteristics'!K:K,MATCH($C566,'Policy Characteristics'!$C:$C,0))),"",INDEX('Policy Characteristics'!K:K,MATCH($C566,'Policy Characteristics'!$C:$C,0)))</f>
        <v>industry-ag-main.html#cogen</v>
      </c>
      <c r="R566" s="176" t="str">
        <f>IF(ISBLANK(INDEX('Policy Characteristics'!L:L,MATCH($C566,'Policy Characteristics'!$C:$C,0))),"",INDEX('Policy Characteristics'!L:L,MATCH($C566,'Policy Characteristics'!$C:$C,0)))</f>
        <v>cogeneration-and-waste-heat-recovery.html</v>
      </c>
    </row>
    <row r="567" spans="1:18" s="4" customFormat="1" x14ac:dyDescent="0.25">
      <c r="A567" s="176" t="str">
        <f>IF(ISBLANK(INDEX('Policy Characteristics'!A:A,MATCH($C567,'Policy Characteristics'!$C:$C,0))),"",INDEX('Policy Characteristics'!A:A,MATCH($C567,'Policy Characteristics'!$C:$C,0)))</f>
        <v>Industry</v>
      </c>
      <c r="B567" s="185" t="str">
        <f>IF(ISBLANK(INDEX('Policy Characteristics'!B:B,MATCH($C567,'Policy Characteristics'!$C:$C,0))),"",INDEX('Policy Characteristics'!B:B,MATCH($C567,'Policy Characteristics'!$C:$C,0)))</f>
        <v>Early Retirement of Industrial Facilities</v>
      </c>
      <c r="C567" t="s">
        <v>58</v>
      </c>
      <c r="D567" s="47"/>
      <c r="E567" s="47"/>
      <c r="F567" s="47"/>
      <c r="G567" s="47"/>
      <c r="H567" s="44">
        <v>45</v>
      </c>
      <c r="I567" s="199" t="s">
        <v>43</v>
      </c>
      <c r="J567" s="177" t="str">
        <f>IF(ISBLANK(INDEX('Policy Characteristics'!D:D,MATCH($C567,'Policy Characteristics'!$C:$C,0))),"",INDEX('Policy Characteristics'!D:D,MATCH($C567,'Policy Characteristics'!$C:$C,0)))</f>
        <v>Early Retirement of Industrial Facilities</v>
      </c>
      <c r="K567" s="176" t="str">
        <f>IF(ISBLANK(INDEX('Policy Characteristics'!E:E,MATCH($C567,'Policy Characteristics'!$C:$C,0))),"",INDEX('Policy Characteristics'!E:E,MATCH($C567,'Policy Characteristics'!$C:$C,0)))</f>
        <v>indst early retirement</v>
      </c>
      <c r="L567" s="184">
        <f>IF(ISBLANK(INDEX('Policy Characteristics'!F:F,MATCH($C567,'Policy Characteristics'!$C:$C,0))),"",INDEX('Policy Characteristics'!F:F,MATCH($C567,'Policy Characteristics'!$C:$C,0)))</f>
        <v>0</v>
      </c>
      <c r="M567" s="184">
        <f>IF(ISBLANK(INDEX('Policy Characteristics'!G:G,MATCH($C567,'Policy Characteristics'!$C:$C,0))),"",INDEX('Policy Characteristics'!G:G,MATCH($C567,'Policy Characteristics'!$C:$C,0)))</f>
        <v>1</v>
      </c>
      <c r="N567" s="184">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potential achieved</v>
      </c>
      <c r="P567" s="176"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176" t="str">
        <f>IF(ISBLANK(INDEX('Policy Characteristics'!K:K,MATCH($C567,'Policy Characteristics'!$C:$C,0))),"",INDEX('Policy Characteristics'!K:K,MATCH($C567,'Policy Characteristics'!$C:$C,0)))</f>
        <v>industry-ag-main.html#early-ret</v>
      </c>
      <c r="R567" s="176" t="str">
        <f>IF(ISBLANK(INDEX('Policy Characteristics'!L:L,MATCH($C567,'Policy Characteristics'!$C:$C,0))),"",INDEX('Policy Characteristics'!L:L,MATCH($C567,'Policy Characteristics'!$C:$C,0)))</f>
        <v>early-retirement-of-industrial-facilities.html</v>
      </c>
    </row>
    <row r="568" spans="1:18" x14ac:dyDescent="0.25">
      <c r="A568" s="176" t="str">
        <f>IF(ISBLANK(INDEX('Policy Characteristics'!A:A,MATCH($C568,'Policy Characteristics'!$C:$C,0))),"",INDEX('Policy Characteristics'!A:A,MATCH($C568,'Policy Characteristics'!$C:$C,0)))</f>
        <v>Industry</v>
      </c>
      <c r="B568" s="185" t="str">
        <f>IF(ISBLANK(INDEX('Policy Characteristics'!B:B,MATCH($C568,'Policy Characteristics'!$C:$C,0))),"",INDEX('Policy Characteristics'!B:B,MATCH($C568,'Policy Characteristics'!$C:$C,0)))</f>
        <v>Electrification</v>
      </c>
      <c r="C568" t="s">
        <v>2409</v>
      </c>
      <c r="D568" s="47" t="s">
        <v>1968</v>
      </c>
      <c r="E568" s="1" t="s">
        <v>2386</v>
      </c>
      <c r="F568" t="s">
        <v>1993</v>
      </c>
      <c r="G568" s="47" t="s">
        <v>2393</v>
      </c>
      <c r="H568" s="44">
        <v>1834</v>
      </c>
      <c r="I568" s="199" t="s">
        <v>43</v>
      </c>
      <c r="J568" s="177" t="str">
        <f>IF(ISBLANK(INDEX('Policy Characteristics'!D:D,MATCH($C568,'Policy Characteristics'!$C:$C,0))),"",INDEX('Policy Characteristics'!D:D,MATCH($C568,'Policy Characteristics'!$C:$C,0)))</f>
        <v>Electrification</v>
      </c>
      <c r="K568" s="176" t="str">
        <f>IF(ISBLANK(INDEX('Policy Characteristics'!E:E,MATCH($C568,'Policy Characteristics'!$C:$C,0))),"",INDEX('Policy Characteristics'!E:E,MATCH($C568,'Policy Characteristics'!$C:$C,0)))</f>
        <v>indst shift to electricity</v>
      </c>
      <c r="L568" s="184">
        <f>IF(ISBLANK(INDEX('Policy Characteristics'!F:F,MATCH($C568,'Policy Characteristics'!$C:$C,0))),"",INDEX('Policy Characteristics'!F:F,MATCH($C568,'Policy Characteristics'!$C:$C,0)))</f>
        <v>0</v>
      </c>
      <c r="M568" s="184">
        <f>IF(ISBLANK(INDEX('Policy Characteristics'!G:G,MATCH($C568,'Policy Characteristics'!$C:$C,0))),"",INDEX('Policy Characteristics'!G:G,MATCH($C568,'Policy Characteristics'!$C:$C,0)))</f>
        <v>1</v>
      </c>
      <c r="N568" s="184">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fuel shifted</v>
      </c>
      <c r="P568" s="1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176" t="str">
        <f>IF(ISBLANK(INDEX('Policy Characteristics'!K:K,MATCH($C568,'Policy Characteristics'!$C:$C,0))),"",INDEX('Policy Characteristics'!K:K,MATCH($C568,'Policy Characteristics'!$C:$C,0)))</f>
        <v>industry-ag-main.html#fuel-switching</v>
      </c>
      <c r="R568" s="176" t="str">
        <f>IF(ISBLANK(INDEX('Policy Characteristics'!L:L,MATCH($C568,'Policy Characteristics'!$C:$C,0))),"",INDEX('Policy Characteristics'!L:L,MATCH($C568,'Policy Characteristics'!$C:$C,0)))</f>
        <v>industry-elec-and-hydrogen.html</v>
      </c>
    </row>
    <row r="569" spans="1:18" x14ac:dyDescent="0.25">
      <c r="A569" s="176" t="str">
        <f>IF(ISBLANK(INDEX('Policy Characteristics'!A:A,MATCH($C569,'Policy Characteristics'!$C:$C,0))),"",INDEX('Policy Characteristics'!A:A,MATCH($C569,'Policy Characteristics'!$C:$C,0)))</f>
        <v>Industry</v>
      </c>
      <c r="B569" s="185" t="str">
        <f>IF(ISBLANK(INDEX('Policy Characteristics'!B:B,MATCH($C569,'Policy Characteristics'!$C:$C,0))),"",INDEX('Policy Characteristics'!B:B,MATCH($C569,'Policy Characteristics'!$C:$C,0)))</f>
        <v>Electrification</v>
      </c>
      <c r="C569" s="176" t="str">
        <f t="shared" ref="C569:C594" si="31">C$568</f>
        <v>Fraction of Eligible Industrial Energy Use Shifted to Electricity</v>
      </c>
      <c r="D569" s="47" t="s">
        <v>1968</v>
      </c>
      <c r="E569" s="1" t="s">
        <v>2387</v>
      </c>
      <c r="F569" t="s">
        <v>1993</v>
      </c>
      <c r="G569" s="47" t="s">
        <v>2394</v>
      </c>
      <c r="H569" s="44">
        <v>1835</v>
      </c>
      <c r="I569" s="199" t="s">
        <v>43</v>
      </c>
      <c r="J569" s="177" t="str">
        <f>IF(ISBLANK(INDEX('Policy Characteristics'!D:D,MATCH($C569,'Policy Characteristics'!$C:$C,0))),"",INDEX('Policy Characteristics'!D:D,MATCH($C569,'Policy Characteristics'!$C:$C,0)))</f>
        <v>Electrification</v>
      </c>
      <c r="K569" s="176" t="str">
        <f>IF(ISBLANK(INDEX('Policy Characteristics'!E:E,MATCH($C569,'Policy Characteristics'!$C:$C,0))),"",INDEX('Policy Characteristics'!E:E,MATCH($C569,'Policy Characteristics'!$C:$C,0)))</f>
        <v>indst shift to electricity</v>
      </c>
      <c r="L569" s="184">
        <f>IF(ISBLANK(INDEX('Policy Characteristics'!F:F,MATCH($C569,'Policy Characteristics'!$C:$C,0))),"",INDEX('Policy Characteristics'!F:F,MATCH($C569,'Policy Characteristics'!$C:$C,0)))</f>
        <v>0</v>
      </c>
      <c r="M569" s="184">
        <f>IF(ISBLANK(INDEX('Policy Characteristics'!G:G,MATCH($C569,'Policy Characteristics'!$C:$C,0))),"",INDEX('Policy Characteristics'!G:G,MATCH($C569,'Policy Characteristics'!$C:$C,0)))</f>
        <v>1</v>
      </c>
      <c r="N569" s="184">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fuel shifted</v>
      </c>
      <c r="P569" s="1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176" t="str">
        <f>IF(ISBLANK(INDEX('Policy Characteristics'!K:K,MATCH($C569,'Policy Characteristics'!$C:$C,0))),"",INDEX('Policy Characteristics'!K:K,MATCH($C569,'Policy Characteristics'!$C:$C,0)))</f>
        <v>industry-ag-main.html#fuel-switching</v>
      </c>
      <c r="R569" s="176" t="str">
        <f>IF(ISBLANK(INDEX('Policy Characteristics'!L:L,MATCH($C569,'Policy Characteristics'!$C:$C,0))),"",INDEX('Policy Characteristics'!L:L,MATCH($C569,'Policy Characteristics'!$C:$C,0)))</f>
        <v>industry-elec-and-hydrogen.html</v>
      </c>
    </row>
    <row r="570" spans="1:18" x14ac:dyDescent="0.25">
      <c r="A570" s="176" t="str">
        <f>IF(ISBLANK(INDEX('Policy Characteristics'!A:A,MATCH($C570,'Policy Characteristics'!$C:$C,0))),"",INDEX('Policy Characteristics'!A:A,MATCH($C570,'Policy Characteristics'!$C:$C,0)))</f>
        <v>Industry</v>
      </c>
      <c r="B570" s="185" t="str">
        <f>IF(ISBLANK(INDEX('Policy Characteristics'!B:B,MATCH($C570,'Policy Characteristics'!$C:$C,0))),"",INDEX('Policy Characteristics'!B:B,MATCH($C570,'Policy Characteristics'!$C:$C,0)))</f>
        <v>Electrification</v>
      </c>
      <c r="C570" s="176" t="str">
        <f t="shared" si="31"/>
        <v>Fraction of Eligible Industrial Energy Use Shifted to Electricity</v>
      </c>
      <c r="D570" s="47" t="s">
        <v>1968</v>
      </c>
      <c r="E570" s="1" t="s">
        <v>2388</v>
      </c>
      <c r="F570" t="s">
        <v>1993</v>
      </c>
      <c r="G570" s="47" t="s">
        <v>2395</v>
      </c>
      <c r="H570" s="44">
        <v>1836</v>
      </c>
      <c r="I570" s="199" t="s">
        <v>43</v>
      </c>
      <c r="J570" s="177" t="str">
        <f>IF(ISBLANK(INDEX('Policy Characteristics'!D:D,MATCH($C570,'Policy Characteristics'!$C:$C,0))),"",INDEX('Policy Characteristics'!D:D,MATCH($C570,'Policy Characteristics'!$C:$C,0)))</f>
        <v>Electrification</v>
      </c>
      <c r="K570" s="176" t="str">
        <f>IF(ISBLANK(INDEX('Policy Characteristics'!E:E,MATCH($C570,'Policy Characteristics'!$C:$C,0))),"",INDEX('Policy Characteristics'!E:E,MATCH($C570,'Policy Characteristics'!$C:$C,0)))</f>
        <v>indst shift to electricity</v>
      </c>
      <c r="L570" s="184">
        <f>IF(ISBLANK(INDEX('Policy Characteristics'!F:F,MATCH($C570,'Policy Characteristics'!$C:$C,0))),"",INDEX('Policy Characteristics'!F:F,MATCH($C570,'Policy Characteristics'!$C:$C,0)))</f>
        <v>0</v>
      </c>
      <c r="M570" s="184">
        <f>IF(ISBLANK(INDEX('Policy Characteristics'!G:G,MATCH($C570,'Policy Characteristics'!$C:$C,0))),"",INDEX('Policy Characteristics'!G:G,MATCH($C570,'Policy Characteristics'!$C:$C,0)))</f>
        <v>1</v>
      </c>
      <c r="N570" s="184">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fuel shifted</v>
      </c>
      <c r="P570" s="1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176" t="str">
        <f>IF(ISBLANK(INDEX('Policy Characteristics'!K:K,MATCH($C570,'Policy Characteristics'!$C:$C,0))),"",INDEX('Policy Characteristics'!K:K,MATCH($C570,'Policy Characteristics'!$C:$C,0)))</f>
        <v>industry-ag-main.html#fuel-switching</v>
      </c>
      <c r="R570" s="176" t="str">
        <f>IF(ISBLANK(INDEX('Policy Characteristics'!L:L,MATCH($C570,'Policy Characteristics'!$C:$C,0))),"",INDEX('Policy Characteristics'!L:L,MATCH($C570,'Policy Characteristics'!$C:$C,0)))</f>
        <v>industry-elec-and-hydrogen.html</v>
      </c>
    </row>
    <row r="571" spans="1:18" x14ac:dyDescent="0.25">
      <c r="A571" s="176" t="str">
        <f>IF(ISBLANK(INDEX('Policy Characteristics'!A:A,MATCH($C571,'Policy Characteristics'!$C:$C,0))),"",INDEX('Policy Characteristics'!A:A,MATCH($C571,'Policy Characteristics'!$C:$C,0)))</f>
        <v>Industry</v>
      </c>
      <c r="B571" s="185" t="str">
        <f>IF(ISBLANK(INDEX('Policy Characteristics'!B:B,MATCH($C571,'Policy Characteristics'!$C:$C,0))),"",INDEX('Policy Characteristics'!B:B,MATCH($C571,'Policy Characteristics'!$C:$C,0)))</f>
        <v>Electrification</v>
      </c>
      <c r="C571" s="176" t="str">
        <f t="shared" si="31"/>
        <v>Fraction of Eligible Industrial Energy Use Shifted to Electricity</v>
      </c>
      <c r="D571" s="47" t="s">
        <v>1968</v>
      </c>
      <c r="E571" s="1" t="s">
        <v>2389</v>
      </c>
      <c r="F571" t="s">
        <v>1993</v>
      </c>
      <c r="G571" s="47" t="s">
        <v>2396</v>
      </c>
      <c r="H571" s="44">
        <v>1837</v>
      </c>
      <c r="I571" s="199" t="s">
        <v>43</v>
      </c>
      <c r="J571" s="177" t="str">
        <f>IF(ISBLANK(INDEX('Policy Characteristics'!D:D,MATCH($C571,'Policy Characteristics'!$C:$C,0))),"",INDEX('Policy Characteristics'!D:D,MATCH($C571,'Policy Characteristics'!$C:$C,0)))</f>
        <v>Electrification</v>
      </c>
      <c r="K571" s="176" t="str">
        <f>IF(ISBLANK(INDEX('Policy Characteristics'!E:E,MATCH($C571,'Policy Characteristics'!$C:$C,0))),"",INDEX('Policy Characteristics'!E:E,MATCH($C571,'Policy Characteristics'!$C:$C,0)))</f>
        <v>indst shift to electricity</v>
      </c>
      <c r="L571" s="184">
        <f>IF(ISBLANK(INDEX('Policy Characteristics'!F:F,MATCH($C571,'Policy Characteristics'!$C:$C,0))),"",INDEX('Policy Characteristics'!F:F,MATCH($C571,'Policy Characteristics'!$C:$C,0)))</f>
        <v>0</v>
      </c>
      <c r="M571" s="184">
        <f>IF(ISBLANK(INDEX('Policy Characteristics'!G:G,MATCH($C571,'Policy Characteristics'!$C:$C,0))),"",INDEX('Policy Characteristics'!G:G,MATCH($C571,'Policy Characteristics'!$C:$C,0)))</f>
        <v>1</v>
      </c>
      <c r="N571" s="184">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fuel shifted</v>
      </c>
      <c r="P571" s="1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176" t="str">
        <f>IF(ISBLANK(INDEX('Policy Characteristics'!K:K,MATCH($C571,'Policy Characteristics'!$C:$C,0))),"",INDEX('Policy Characteristics'!K:K,MATCH($C571,'Policy Characteristics'!$C:$C,0)))</f>
        <v>industry-ag-main.html#fuel-switching</v>
      </c>
      <c r="R571" s="176" t="str">
        <f>IF(ISBLANK(INDEX('Policy Characteristics'!L:L,MATCH($C571,'Policy Characteristics'!$C:$C,0))),"",INDEX('Policy Characteristics'!L:L,MATCH($C571,'Policy Characteristics'!$C:$C,0)))</f>
        <v>industry-elec-and-hydrogen.html</v>
      </c>
    </row>
    <row r="572" spans="1:18" x14ac:dyDescent="0.25">
      <c r="A572" s="176" t="str">
        <f>IF(ISBLANK(INDEX('Policy Characteristics'!A:A,MATCH($C572,'Policy Characteristics'!$C:$C,0))),"",INDEX('Policy Characteristics'!A:A,MATCH($C572,'Policy Characteristics'!$C:$C,0)))</f>
        <v>Industry</v>
      </c>
      <c r="B572" s="185" t="str">
        <f>IF(ISBLANK(INDEX('Policy Characteristics'!B:B,MATCH($C572,'Policy Characteristics'!$C:$C,0))),"",INDEX('Policy Characteristics'!B:B,MATCH($C572,'Policy Characteristics'!$C:$C,0)))</f>
        <v>Electrification</v>
      </c>
      <c r="C572" s="176" t="str">
        <f t="shared" si="31"/>
        <v>Fraction of Eligible Industrial Energy Use Shifted to Electricity</v>
      </c>
      <c r="D572" s="47" t="s">
        <v>1968</v>
      </c>
      <c r="E572" s="1" t="s">
        <v>2390</v>
      </c>
      <c r="F572" t="s">
        <v>1993</v>
      </c>
      <c r="G572" s="47" t="s">
        <v>2397</v>
      </c>
      <c r="H572" s="44">
        <v>1838</v>
      </c>
      <c r="I572" s="199" t="s">
        <v>43</v>
      </c>
      <c r="J572" s="177" t="str">
        <f>IF(ISBLANK(INDEX('Policy Characteristics'!D:D,MATCH($C572,'Policy Characteristics'!$C:$C,0))),"",INDEX('Policy Characteristics'!D:D,MATCH($C572,'Policy Characteristics'!$C:$C,0)))</f>
        <v>Electrification</v>
      </c>
      <c r="K572" s="176" t="str">
        <f>IF(ISBLANK(INDEX('Policy Characteristics'!E:E,MATCH($C572,'Policy Characteristics'!$C:$C,0))),"",INDEX('Policy Characteristics'!E:E,MATCH($C572,'Policy Characteristics'!$C:$C,0)))</f>
        <v>indst shift to electricity</v>
      </c>
      <c r="L572" s="184">
        <f>IF(ISBLANK(INDEX('Policy Characteristics'!F:F,MATCH($C572,'Policy Characteristics'!$C:$C,0))),"",INDEX('Policy Characteristics'!F:F,MATCH($C572,'Policy Characteristics'!$C:$C,0)))</f>
        <v>0</v>
      </c>
      <c r="M572" s="184">
        <f>IF(ISBLANK(INDEX('Policy Characteristics'!G:G,MATCH($C572,'Policy Characteristics'!$C:$C,0))),"",INDEX('Policy Characteristics'!G:G,MATCH($C572,'Policy Characteristics'!$C:$C,0)))</f>
        <v>1</v>
      </c>
      <c r="N572" s="184">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fuel shifted</v>
      </c>
      <c r="P572" s="1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176" t="str">
        <f>IF(ISBLANK(INDEX('Policy Characteristics'!K:K,MATCH($C572,'Policy Characteristics'!$C:$C,0))),"",INDEX('Policy Characteristics'!K:K,MATCH($C572,'Policy Characteristics'!$C:$C,0)))</f>
        <v>industry-ag-main.html#fuel-switching</v>
      </c>
      <c r="R572" s="176" t="str">
        <f>IF(ISBLANK(INDEX('Policy Characteristics'!L:L,MATCH($C572,'Policy Characteristics'!$C:$C,0))),"",INDEX('Policy Characteristics'!L:L,MATCH($C572,'Policy Characteristics'!$C:$C,0)))</f>
        <v>industry-elec-and-hydrogen.html</v>
      </c>
    </row>
    <row r="573" spans="1:18" x14ac:dyDescent="0.25">
      <c r="A573" s="176" t="str">
        <f>IF(ISBLANK(INDEX('Policy Characteristics'!A:A,MATCH($C573,'Policy Characteristics'!$C:$C,0))),"",INDEX('Policy Characteristics'!A:A,MATCH($C573,'Policy Characteristics'!$C:$C,0)))</f>
        <v>Industry</v>
      </c>
      <c r="B573" s="185" t="str">
        <f>IF(ISBLANK(INDEX('Policy Characteristics'!B:B,MATCH($C573,'Policy Characteristics'!$C:$C,0))),"",INDEX('Policy Characteristics'!B:B,MATCH($C573,'Policy Characteristics'!$C:$C,0)))</f>
        <v>Electrification</v>
      </c>
      <c r="C573" s="176" t="str">
        <f t="shared" si="31"/>
        <v>Fraction of Eligible Industrial Energy Use Shifted to Electricity</v>
      </c>
      <c r="D573" s="47" t="s">
        <v>1968</v>
      </c>
      <c r="E573" s="1" t="s">
        <v>2391</v>
      </c>
      <c r="F573" t="s">
        <v>1993</v>
      </c>
      <c r="G573" s="47" t="s">
        <v>2398</v>
      </c>
      <c r="H573" s="44">
        <v>1839</v>
      </c>
      <c r="I573" s="199" t="s">
        <v>43</v>
      </c>
      <c r="J573" s="177" t="str">
        <f>IF(ISBLANK(INDEX('Policy Characteristics'!D:D,MATCH($C573,'Policy Characteristics'!$C:$C,0))),"",INDEX('Policy Characteristics'!D:D,MATCH($C573,'Policy Characteristics'!$C:$C,0)))</f>
        <v>Electrification</v>
      </c>
      <c r="K573" s="176" t="str">
        <f>IF(ISBLANK(INDEX('Policy Characteristics'!E:E,MATCH($C573,'Policy Characteristics'!$C:$C,0))),"",INDEX('Policy Characteristics'!E:E,MATCH($C573,'Policy Characteristics'!$C:$C,0)))</f>
        <v>indst shift to electricity</v>
      </c>
      <c r="L573" s="184">
        <f>IF(ISBLANK(INDEX('Policy Characteristics'!F:F,MATCH($C573,'Policy Characteristics'!$C:$C,0))),"",INDEX('Policy Characteristics'!F:F,MATCH($C573,'Policy Characteristics'!$C:$C,0)))</f>
        <v>0</v>
      </c>
      <c r="M573" s="184">
        <f>IF(ISBLANK(INDEX('Policy Characteristics'!G:G,MATCH($C573,'Policy Characteristics'!$C:$C,0))),"",INDEX('Policy Characteristics'!G:G,MATCH($C573,'Policy Characteristics'!$C:$C,0)))</f>
        <v>1</v>
      </c>
      <c r="N573" s="184">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fuel shifted</v>
      </c>
      <c r="P573" s="1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176" t="str">
        <f>IF(ISBLANK(INDEX('Policy Characteristics'!K:K,MATCH($C573,'Policy Characteristics'!$C:$C,0))),"",INDEX('Policy Characteristics'!K:K,MATCH($C573,'Policy Characteristics'!$C:$C,0)))</f>
        <v>industry-ag-main.html#fuel-switching</v>
      </c>
      <c r="R573" s="176" t="str">
        <f>IF(ISBLANK(INDEX('Policy Characteristics'!L:L,MATCH($C573,'Policy Characteristics'!$C:$C,0))),"",INDEX('Policy Characteristics'!L:L,MATCH($C573,'Policy Characteristics'!$C:$C,0)))</f>
        <v>industry-elec-and-hydrogen.html</v>
      </c>
    </row>
    <row r="574" spans="1:18" x14ac:dyDescent="0.25">
      <c r="A574" s="176" t="str">
        <f>IF(ISBLANK(INDEX('Policy Characteristics'!A:A,MATCH($C574,'Policy Characteristics'!$C:$C,0))),"",INDEX('Policy Characteristics'!A:A,MATCH($C574,'Policy Characteristics'!$C:$C,0)))</f>
        <v>Industry</v>
      </c>
      <c r="B574" s="185" t="str">
        <f>IF(ISBLANK(INDEX('Policy Characteristics'!B:B,MATCH($C574,'Policy Characteristics'!$C:$C,0))),"",INDEX('Policy Characteristics'!B:B,MATCH($C574,'Policy Characteristics'!$C:$C,0)))</f>
        <v>Electrification</v>
      </c>
      <c r="C574" s="176" t="str">
        <f t="shared" si="31"/>
        <v>Fraction of Eligible Industrial Energy Use Shifted to Electricity</v>
      </c>
      <c r="D574" s="47" t="s">
        <v>1968</v>
      </c>
      <c r="E574" s="1" t="s">
        <v>2392</v>
      </c>
      <c r="F574" t="s">
        <v>1993</v>
      </c>
      <c r="G574" s="47" t="s">
        <v>2399</v>
      </c>
      <c r="H574" s="44">
        <v>1840</v>
      </c>
      <c r="I574" s="199" t="s">
        <v>43</v>
      </c>
      <c r="J574" s="177" t="str">
        <f>IF(ISBLANK(INDEX('Policy Characteristics'!D:D,MATCH($C574,'Policy Characteristics'!$C:$C,0))),"",INDEX('Policy Characteristics'!D:D,MATCH($C574,'Policy Characteristics'!$C:$C,0)))</f>
        <v>Electrification</v>
      </c>
      <c r="K574" s="176" t="str">
        <f>IF(ISBLANK(INDEX('Policy Characteristics'!E:E,MATCH($C574,'Policy Characteristics'!$C:$C,0))),"",INDEX('Policy Characteristics'!E:E,MATCH($C574,'Policy Characteristics'!$C:$C,0)))</f>
        <v>indst shift to electricity</v>
      </c>
      <c r="L574" s="184">
        <f>IF(ISBLANK(INDEX('Policy Characteristics'!F:F,MATCH($C574,'Policy Characteristics'!$C:$C,0))),"",INDEX('Policy Characteristics'!F:F,MATCH($C574,'Policy Characteristics'!$C:$C,0)))</f>
        <v>0</v>
      </c>
      <c r="M574" s="184">
        <f>IF(ISBLANK(INDEX('Policy Characteristics'!G:G,MATCH($C574,'Policy Characteristics'!$C:$C,0))),"",INDEX('Policy Characteristics'!G:G,MATCH($C574,'Policy Characteristics'!$C:$C,0)))</f>
        <v>1</v>
      </c>
      <c r="N574" s="184">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fuel shifted</v>
      </c>
      <c r="P574" s="1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176" t="str">
        <f>IF(ISBLANK(INDEX('Policy Characteristics'!K:K,MATCH($C574,'Policy Characteristics'!$C:$C,0))),"",INDEX('Policy Characteristics'!K:K,MATCH($C574,'Policy Characteristics'!$C:$C,0)))</f>
        <v>industry-ag-main.html#fuel-switching</v>
      </c>
      <c r="R574" s="176" t="str">
        <f>IF(ISBLANK(INDEX('Policy Characteristics'!L:L,MATCH($C574,'Policy Characteristics'!$C:$C,0))),"",INDEX('Policy Characteristics'!L:L,MATCH($C574,'Policy Characteristics'!$C:$C,0)))</f>
        <v>industry-elec-and-hydrogen.html</v>
      </c>
    </row>
    <row r="575" spans="1:18" x14ac:dyDescent="0.25">
      <c r="A575" s="176" t="str">
        <f>IF(ISBLANK(INDEX('Policy Characteristics'!A:A,MATCH($C575,'Policy Characteristics'!$C:$C,0))),"",INDEX('Policy Characteristics'!A:A,MATCH($C575,'Policy Characteristics'!$C:$C,0)))</f>
        <v>Industry</v>
      </c>
      <c r="B575" s="185" t="str">
        <f>IF(ISBLANK(INDEX('Policy Characteristics'!B:B,MATCH($C575,'Policy Characteristics'!$C:$C,0))),"",INDEX('Policy Characteristics'!B:B,MATCH($C575,'Policy Characteristics'!$C:$C,0)))</f>
        <v>Electrification</v>
      </c>
      <c r="C575" s="176" t="str">
        <f t="shared" si="31"/>
        <v>Fraction of Eligible Industrial Energy Use Shifted to Electricity</v>
      </c>
      <c r="D575" s="47" t="s">
        <v>1968</v>
      </c>
      <c r="E575" s="1" t="s">
        <v>2562</v>
      </c>
      <c r="F575" t="s">
        <v>1993</v>
      </c>
      <c r="G575" s="47" t="s">
        <v>2562</v>
      </c>
      <c r="H575" s="44">
        <v>1841</v>
      </c>
      <c r="I575" s="199" t="s">
        <v>43</v>
      </c>
      <c r="J575" s="177" t="str">
        <f>IF(ISBLANK(INDEX('Policy Characteristics'!D:D,MATCH($C575,'Policy Characteristics'!$C:$C,0))),"",INDEX('Policy Characteristics'!D:D,MATCH($C575,'Policy Characteristics'!$C:$C,0)))</f>
        <v>Electrification</v>
      </c>
      <c r="K575" s="176" t="str">
        <f>IF(ISBLANK(INDEX('Policy Characteristics'!E:E,MATCH($C575,'Policy Characteristics'!$C:$C,0))),"",INDEX('Policy Characteristics'!E:E,MATCH($C575,'Policy Characteristics'!$C:$C,0)))</f>
        <v>indst shift to electricity</v>
      </c>
      <c r="L575" s="184">
        <f>IF(ISBLANK(INDEX('Policy Characteristics'!F:F,MATCH($C575,'Policy Characteristics'!$C:$C,0))),"",INDEX('Policy Characteristics'!F:F,MATCH($C575,'Policy Characteristics'!$C:$C,0)))</f>
        <v>0</v>
      </c>
      <c r="M575" s="184">
        <f>IF(ISBLANK(INDEX('Policy Characteristics'!G:G,MATCH($C575,'Policy Characteristics'!$C:$C,0))),"",INDEX('Policy Characteristics'!G:G,MATCH($C575,'Policy Characteristics'!$C:$C,0)))</f>
        <v>1</v>
      </c>
      <c r="N575" s="184">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fuel shifted</v>
      </c>
      <c r="P575" s="1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176" t="str">
        <f>IF(ISBLANK(INDEX('Policy Characteristics'!K:K,MATCH($C575,'Policy Characteristics'!$C:$C,0))),"",INDEX('Policy Characteristics'!K:K,MATCH($C575,'Policy Characteristics'!$C:$C,0)))</f>
        <v>industry-ag-main.html#fuel-switching</v>
      </c>
      <c r="R575" s="176" t="str">
        <f>IF(ISBLANK(INDEX('Policy Characteristics'!L:L,MATCH($C575,'Policy Characteristics'!$C:$C,0))),"",INDEX('Policy Characteristics'!L:L,MATCH($C575,'Policy Characteristics'!$C:$C,0)))</f>
        <v>industry-elec-and-hydrogen.html</v>
      </c>
    </row>
    <row r="576" spans="1:18" x14ac:dyDescent="0.25">
      <c r="A576" s="176" t="str">
        <f>IF(ISBLANK(INDEX('Policy Characteristics'!A:A,MATCH($C576,'Policy Characteristics'!$C:$C,0))),"",INDEX('Policy Characteristics'!A:A,MATCH($C576,'Policy Characteristics'!$C:$C,0)))</f>
        <v>Industry</v>
      </c>
      <c r="B576" s="185" t="str">
        <f>IF(ISBLANK(INDEX('Policy Characteristics'!B:B,MATCH($C576,'Policy Characteristics'!$C:$C,0))),"",INDEX('Policy Characteristics'!B:B,MATCH($C576,'Policy Characteristics'!$C:$C,0)))</f>
        <v>Electrification</v>
      </c>
      <c r="C576" s="176" t="str">
        <f t="shared" si="31"/>
        <v>Fraction of Eligible Industrial Energy Use Shifted to Electricity</v>
      </c>
      <c r="D576" s="6" t="s">
        <v>1969</v>
      </c>
      <c r="E576" s="1" t="s">
        <v>2386</v>
      </c>
      <c r="F576" t="s">
        <v>1661</v>
      </c>
      <c r="G576" s="47" t="s">
        <v>2393</v>
      </c>
      <c r="H576" s="44">
        <v>1842</v>
      </c>
      <c r="I576" s="199" t="s">
        <v>43</v>
      </c>
      <c r="J576" s="177" t="str">
        <f>IF(ISBLANK(INDEX('Policy Characteristics'!D:D,MATCH($C576,'Policy Characteristics'!$C:$C,0))),"",INDEX('Policy Characteristics'!D:D,MATCH($C576,'Policy Characteristics'!$C:$C,0)))</f>
        <v>Electrification</v>
      </c>
      <c r="K576" s="176" t="str">
        <f>IF(ISBLANK(INDEX('Policy Characteristics'!E:E,MATCH($C576,'Policy Characteristics'!$C:$C,0))),"",INDEX('Policy Characteristics'!E:E,MATCH($C576,'Policy Characteristics'!$C:$C,0)))</f>
        <v>indst shift to electricity</v>
      </c>
      <c r="L576" s="184">
        <f>IF(ISBLANK(INDEX('Policy Characteristics'!F:F,MATCH($C576,'Policy Characteristics'!$C:$C,0))),"",INDEX('Policy Characteristics'!F:F,MATCH($C576,'Policy Characteristics'!$C:$C,0)))</f>
        <v>0</v>
      </c>
      <c r="M576" s="184">
        <f>IF(ISBLANK(INDEX('Policy Characteristics'!G:G,MATCH($C576,'Policy Characteristics'!$C:$C,0))),"",INDEX('Policy Characteristics'!G:G,MATCH($C576,'Policy Characteristics'!$C:$C,0)))</f>
        <v>1</v>
      </c>
      <c r="N576" s="184">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fuel shifted</v>
      </c>
      <c r="P576" s="1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176" t="str">
        <f>IF(ISBLANK(INDEX('Policy Characteristics'!K:K,MATCH($C576,'Policy Characteristics'!$C:$C,0))),"",INDEX('Policy Characteristics'!K:K,MATCH($C576,'Policy Characteristics'!$C:$C,0)))</f>
        <v>industry-ag-main.html#fuel-switching</v>
      </c>
      <c r="R576" s="176" t="str">
        <f>IF(ISBLANK(INDEX('Policy Characteristics'!L:L,MATCH($C576,'Policy Characteristics'!$C:$C,0))),"",INDEX('Policy Characteristics'!L:L,MATCH($C576,'Policy Characteristics'!$C:$C,0)))</f>
        <v>industry-elec-and-hydrogen.html</v>
      </c>
    </row>
    <row r="577" spans="1:18" x14ac:dyDescent="0.25">
      <c r="A577" s="176" t="str">
        <f>IF(ISBLANK(INDEX('Policy Characteristics'!A:A,MATCH($C577,'Policy Characteristics'!$C:$C,0))),"",INDEX('Policy Characteristics'!A:A,MATCH($C577,'Policy Characteristics'!$C:$C,0)))</f>
        <v>Industry</v>
      </c>
      <c r="B577" s="185" t="str">
        <f>IF(ISBLANK(INDEX('Policy Characteristics'!B:B,MATCH($C577,'Policy Characteristics'!$C:$C,0))),"",INDEX('Policy Characteristics'!B:B,MATCH($C577,'Policy Characteristics'!$C:$C,0)))</f>
        <v>Electrification</v>
      </c>
      <c r="C577" s="176" t="str">
        <f t="shared" si="31"/>
        <v>Fraction of Eligible Industrial Energy Use Shifted to Electricity</v>
      </c>
      <c r="D577" s="6" t="s">
        <v>1969</v>
      </c>
      <c r="E577" s="1" t="s">
        <v>2387</v>
      </c>
      <c r="F577" t="s">
        <v>1661</v>
      </c>
      <c r="G577" s="47" t="s">
        <v>2394</v>
      </c>
      <c r="H577" s="44">
        <v>1843</v>
      </c>
      <c r="I577" s="199" t="s">
        <v>43</v>
      </c>
      <c r="J577" s="177" t="str">
        <f>IF(ISBLANK(INDEX('Policy Characteristics'!D:D,MATCH($C577,'Policy Characteristics'!$C:$C,0))),"",INDEX('Policy Characteristics'!D:D,MATCH($C577,'Policy Characteristics'!$C:$C,0)))</f>
        <v>Electrification</v>
      </c>
      <c r="K577" s="176" t="str">
        <f>IF(ISBLANK(INDEX('Policy Characteristics'!E:E,MATCH($C577,'Policy Characteristics'!$C:$C,0))),"",INDEX('Policy Characteristics'!E:E,MATCH($C577,'Policy Characteristics'!$C:$C,0)))</f>
        <v>indst shift to electricity</v>
      </c>
      <c r="L577" s="184">
        <f>IF(ISBLANK(INDEX('Policy Characteristics'!F:F,MATCH($C577,'Policy Characteristics'!$C:$C,0))),"",INDEX('Policy Characteristics'!F:F,MATCH($C577,'Policy Characteristics'!$C:$C,0)))</f>
        <v>0</v>
      </c>
      <c r="M577" s="184">
        <f>IF(ISBLANK(INDEX('Policy Characteristics'!G:G,MATCH($C577,'Policy Characteristics'!$C:$C,0))),"",INDEX('Policy Characteristics'!G:G,MATCH($C577,'Policy Characteristics'!$C:$C,0)))</f>
        <v>1</v>
      </c>
      <c r="N577" s="184">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fuel shifted</v>
      </c>
      <c r="P577" s="1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176" t="str">
        <f>IF(ISBLANK(INDEX('Policy Characteristics'!K:K,MATCH($C577,'Policy Characteristics'!$C:$C,0))),"",INDEX('Policy Characteristics'!K:K,MATCH($C577,'Policy Characteristics'!$C:$C,0)))</f>
        <v>industry-ag-main.html#fuel-switching</v>
      </c>
      <c r="R577" s="176" t="str">
        <f>IF(ISBLANK(INDEX('Policy Characteristics'!L:L,MATCH($C577,'Policy Characteristics'!$C:$C,0))),"",INDEX('Policy Characteristics'!L:L,MATCH($C577,'Policy Characteristics'!$C:$C,0)))</f>
        <v>industry-elec-and-hydrogen.html</v>
      </c>
    </row>
    <row r="578" spans="1:18" x14ac:dyDescent="0.25">
      <c r="A578" s="176" t="str">
        <f>IF(ISBLANK(INDEX('Policy Characteristics'!A:A,MATCH($C578,'Policy Characteristics'!$C:$C,0))),"",INDEX('Policy Characteristics'!A:A,MATCH($C578,'Policy Characteristics'!$C:$C,0)))</f>
        <v>Industry</v>
      </c>
      <c r="B578" s="185" t="str">
        <f>IF(ISBLANK(INDEX('Policy Characteristics'!B:B,MATCH($C578,'Policy Characteristics'!$C:$C,0))),"",INDEX('Policy Characteristics'!B:B,MATCH($C578,'Policy Characteristics'!$C:$C,0)))</f>
        <v>Electrification</v>
      </c>
      <c r="C578" s="176" t="str">
        <f t="shared" si="31"/>
        <v>Fraction of Eligible Industrial Energy Use Shifted to Electricity</v>
      </c>
      <c r="D578" s="6" t="s">
        <v>1969</v>
      </c>
      <c r="E578" s="1" t="s">
        <v>2388</v>
      </c>
      <c r="F578" t="s">
        <v>1661</v>
      </c>
      <c r="G578" s="47" t="s">
        <v>2395</v>
      </c>
      <c r="H578" s="44">
        <v>1844</v>
      </c>
      <c r="I578" s="199" t="s">
        <v>43</v>
      </c>
      <c r="J578" s="177" t="str">
        <f>IF(ISBLANK(INDEX('Policy Characteristics'!D:D,MATCH($C578,'Policy Characteristics'!$C:$C,0))),"",INDEX('Policy Characteristics'!D:D,MATCH($C578,'Policy Characteristics'!$C:$C,0)))</f>
        <v>Electrification</v>
      </c>
      <c r="K578" s="176" t="str">
        <f>IF(ISBLANK(INDEX('Policy Characteristics'!E:E,MATCH($C578,'Policy Characteristics'!$C:$C,0))),"",INDEX('Policy Characteristics'!E:E,MATCH($C578,'Policy Characteristics'!$C:$C,0)))</f>
        <v>indst shift to electricity</v>
      </c>
      <c r="L578" s="184">
        <f>IF(ISBLANK(INDEX('Policy Characteristics'!F:F,MATCH($C578,'Policy Characteristics'!$C:$C,0))),"",INDEX('Policy Characteristics'!F:F,MATCH($C578,'Policy Characteristics'!$C:$C,0)))</f>
        <v>0</v>
      </c>
      <c r="M578" s="184">
        <f>IF(ISBLANK(INDEX('Policy Characteristics'!G:G,MATCH($C578,'Policy Characteristics'!$C:$C,0))),"",INDEX('Policy Characteristics'!G:G,MATCH($C578,'Policy Characteristics'!$C:$C,0)))</f>
        <v>1</v>
      </c>
      <c r="N578" s="184">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fuel shifted</v>
      </c>
      <c r="P578" s="1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176" t="str">
        <f>IF(ISBLANK(INDEX('Policy Characteristics'!K:K,MATCH($C578,'Policy Characteristics'!$C:$C,0))),"",INDEX('Policy Characteristics'!K:K,MATCH($C578,'Policy Characteristics'!$C:$C,0)))</f>
        <v>industry-ag-main.html#fuel-switching</v>
      </c>
      <c r="R578" s="176" t="str">
        <f>IF(ISBLANK(INDEX('Policy Characteristics'!L:L,MATCH($C578,'Policy Characteristics'!$C:$C,0))),"",INDEX('Policy Characteristics'!L:L,MATCH($C578,'Policy Characteristics'!$C:$C,0)))</f>
        <v>industry-elec-and-hydrogen.html</v>
      </c>
    </row>
    <row r="579" spans="1:18" x14ac:dyDescent="0.25">
      <c r="A579" s="176" t="str">
        <f>IF(ISBLANK(INDEX('Policy Characteristics'!A:A,MATCH($C579,'Policy Characteristics'!$C:$C,0))),"",INDEX('Policy Characteristics'!A:A,MATCH($C579,'Policy Characteristics'!$C:$C,0)))</f>
        <v>Industry</v>
      </c>
      <c r="B579" s="185" t="str">
        <f>IF(ISBLANK(INDEX('Policy Characteristics'!B:B,MATCH($C579,'Policy Characteristics'!$C:$C,0))),"",INDEX('Policy Characteristics'!B:B,MATCH($C579,'Policy Characteristics'!$C:$C,0)))</f>
        <v>Electrification</v>
      </c>
      <c r="C579" s="176" t="str">
        <f t="shared" si="31"/>
        <v>Fraction of Eligible Industrial Energy Use Shifted to Electricity</v>
      </c>
      <c r="D579" s="6" t="s">
        <v>1969</v>
      </c>
      <c r="E579" s="1" t="s">
        <v>2389</v>
      </c>
      <c r="F579" t="s">
        <v>1661</v>
      </c>
      <c r="G579" s="47" t="s">
        <v>2396</v>
      </c>
      <c r="H579" s="44">
        <v>1845</v>
      </c>
      <c r="I579" s="199" t="s">
        <v>43</v>
      </c>
      <c r="J579" s="177" t="str">
        <f>IF(ISBLANK(INDEX('Policy Characteristics'!D:D,MATCH($C579,'Policy Characteristics'!$C:$C,0))),"",INDEX('Policy Characteristics'!D:D,MATCH($C579,'Policy Characteristics'!$C:$C,0)))</f>
        <v>Electrification</v>
      </c>
      <c r="K579" s="176" t="str">
        <f>IF(ISBLANK(INDEX('Policy Characteristics'!E:E,MATCH($C579,'Policy Characteristics'!$C:$C,0))),"",INDEX('Policy Characteristics'!E:E,MATCH($C579,'Policy Characteristics'!$C:$C,0)))</f>
        <v>indst shift to electricity</v>
      </c>
      <c r="L579" s="184">
        <f>IF(ISBLANK(INDEX('Policy Characteristics'!F:F,MATCH($C579,'Policy Characteristics'!$C:$C,0))),"",INDEX('Policy Characteristics'!F:F,MATCH($C579,'Policy Characteristics'!$C:$C,0)))</f>
        <v>0</v>
      </c>
      <c r="M579" s="184">
        <f>IF(ISBLANK(INDEX('Policy Characteristics'!G:G,MATCH($C579,'Policy Characteristics'!$C:$C,0))),"",INDEX('Policy Characteristics'!G:G,MATCH($C579,'Policy Characteristics'!$C:$C,0)))</f>
        <v>1</v>
      </c>
      <c r="N579" s="184">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fuel shifted</v>
      </c>
      <c r="P579" s="1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176" t="str">
        <f>IF(ISBLANK(INDEX('Policy Characteristics'!K:K,MATCH($C579,'Policy Characteristics'!$C:$C,0))),"",INDEX('Policy Characteristics'!K:K,MATCH($C579,'Policy Characteristics'!$C:$C,0)))</f>
        <v>industry-ag-main.html#fuel-switching</v>
      </c>
      <c r="R579" s="176" t="str">
        <f>IF(ISBLANK(INDEX('Policy Characteristics'!L:L,MATCH($C579,'Policy Characteristics'!$C:$C,0))),"",INDEX('Policy Characteristics'!L:L,MATCH($C579,'Policy Characteristics'!$C:$C,0)))</f>
        <v>industry-elec-and-hydrogen.html</v>
      </c>
    </row>
    <row r="580" spans="1:18" x14ac:dyDescent="0.25">
      <c r="A580" s="176" t="str">
        <f>IF(ISBLANK(INDEX('Policy Characteristics'!A:A,MATCH($C580,'Policy Characteristics'!$C:$C,0))),"",INDEX('Policy Characteristics'!A:A,MATCH($C580,'Policy Characteristics'!$C:$C,0)))</f>
        <v>Industry</v>
      </c>
      <c r="B580" s="185" t="str">
        <f>IF(ISBLANK(INDEX('Policy Characteristics'!B:B,MATCH($C580,'Policy Characteristics'!$C:$C,0))),"",INDEX('Policy Characteristics'!B:B,MATCH($C580,'Policy Characteristics'!$C:$C,0)))</f>
        <v>Electrification</v>
      </c>
      <c r="C580" s="176" t="str">
        <f t="shared" si="31"/>
        <v>Fraction of Eligible Industrial Energy Use Shifted to Electricity</v>
      </c>
      <c r="D580" s="6" t="s">
        <v>1969</v>
      </c>
      <c r="E580" s="1" t="s">
        <v>2390</v>
      </c>
      <c r="F580" t="s">
        <v>1661</v>
      </c>
      <c r="G580" s="47" t="s">
        <v>2397</v>
      </c>
      <c r="H580" s="44">
        <v>1846</v>
      </c>
      <c r="I580" s="199" t="s">
        <v>43</v>
      </c>
      <c r="J580" s="177" t="str">
        <f>IF(ISBLANK(INDEX('Policy Characteristics'!D:D,MATCH($C580,'Policy Characteristics'!$C:$C,0))),"",INDEX('Policy Characteristics'!D:D,MATCH($C580,'Policy Characteristics'!$C:$C,0)))</f>
        <v>Electrification</v>
      </c>
      <c r="K580" s="176" t="str">
        <f>IF(ISBLANK(INDEX('Policy Characteristics'!E:E,MATCH($C580,'Policy Characteristics'!$C:$C,0))),"",INDEX('Policy Characteristics'!E:E,MATCH($C580,'Policy Characteristics'!$C:$C,0)))</f>
        <v>indst shift to electricity</v>
      </c>
      <c r="L580" s="184">
        <f>IF(ISBLANK(INDEX('Policy Characteristics'!F:F,MATCH($C580,'Policy Characteristics'!$C:$C,0))),"",INDEX('Policy Characteristics'!F:F,MATCH($C580,'Policy Characteristics'!$C:$C,0)))</f>
        <v>0</v>
      </c>
      <c r="M580" s="184">
        <f>IF(ISBLANK(INDEX('Policy Characteristics'!G:G,MATCH($C580,'Policy Characteristics'!$C:$C,0))),"",INDEX('Policy Characteristics'!G:G,MATCH($C580,'Policy Characteristics'!$C:$C,0)))</f>
        <v>1</v>
      </c>
      <c r="N580" s="184">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fuel shifted</v>
      </c>
      <c r="P580" s="1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176" t="str">
        <f>IF(ISBLANK(INDEX('Policy Characteristics'!K:K,MATCH($C580,'Policy Characteristics'!$C:$C,0))),"",INDEX('Policy Characteristics'!K:K,MATCH($C580,'Policy Characteristics'!$C:$C,0)))</f>
        <v>industry-ag-main.html#fuel-switching</v>
      </c>
      <c r="R580" s="176" t="str">
        <f>IF(ISBLANK(INDEX('Policy Characteristics'!L:L,MATCH($C580,'Policy Characteristics'!$C:$C,0))),"",INDEX('Policy Characteristics'!L:L,MATCH($C580,'Policy Characteristics'!$C:$C,0)))</f>
        <v>industry-elec-and-hydrogen.html</v>
      </c>
    </row>
    <row r="581" spans="1:18" x14ac:dyDescent="0.25">
      <c r="A581" s="176" t="str">
        <f>IF(ISBLANK(INDEX('Policy Characteristics'!A:A,MATCH($C581,'Policy Characteristics'!$C:$C,0))),"",INDEX('Policy Characteristics'!A:A,MATCH($C581,'Policy Characteristics'!$C:$C,0)))</f>
        <v>Industry</v>
      </c>
      <c r="B581" s="185" t="str">
        <f>IF(ISBLANK(INDEX('Policy Characteristics'!B:B,MATCH($C581,'Policy Characteristics'!$C:$C,0))),"",INDEX('Policy Characteristics'!B:B,MATCH($C581,'Policy Characteristics'!$C:$C,0)))</f>
        <v>Electrification</v>
      </c>
      <c r="C581" s="176" t="str">
        <f t="shared" si="31"/>
        <v>Fraction of Eligible Industrial Energy Use Shifted to Electricity</v>
      </c>
      <c r="D581" s="6" t="s">
        <v>1969</v>
      </c>
      <c r="E581" s="1" t="s">
        <v>2391</v>
      </c>
      <c r="F581" t="s">
        <v>1661</v>
      </c>
      <c r="G581" s="47" t="s">
        <v>2398</v>
      </c>
      <c r="H581" s="44">
        <v>1847</v>
      </c>
      <c r="I581" s="199" t="s">
        <v>43</v>
      </c>
      <c r="J581" s="177" t="str">
        <f>IF(ISBLANK(INDEX('Policy Characteristics'!D:D,MATCH($C581,'Policy Characteristics'!$C:$C,0))),"",INDEX('Policy Characteristics'!D:D,MATCH($C581,'Policy Characteristics'!$C:$C,0)))</f>
        <v>Electrification</v>
      </c>
      <c r="K581" s="176" t="str">
        <f>IF(ISBLANK(INDEX('Policy Characteristics'!E:E,MATCH($C581,'Policy Characteristics'!$C:$C,0))),"",INDEX('Policy Characteristics'!E:E,MATCH($C581,'Policy Characteristics'!$C:$C,0)))</f>
        <v>indst shift to electricity</v>
      </c>
      <c r="L581" s="184">
        <f>IF(ISBLANK(INDEX('Policy Characteristics'!F:F,MATCH($C581,'Policy Characteristics'!$C:$C,0))),"",INDEX('Policy Characteristics'!F:F,MATCH($C581,'Policy Characteristics'!$C:$C,0)))</f>
        <v>0</v>
      </c>
      <c r="M581" s="184">
        <f>IF(ISBLANK(INDEX('Policy Characteristics'!G:G,MATCH($C581,'Policy Characteristics'!$C:$C,0))),"",INDEX('Policy Characteristics'!G:G,MATCH($C581,'Policy Characteristics'!$C:$C,0)))</f>
        <v>1</v>
      </c>
      <c r="N581" s="184">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fuel shifted</v>
      </c>
      <c r="P581" s="1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176" t="str">
        <f>IF(ISBLANK(INDEX('Policy Characteristics'!K:K,MATCH($C581,'Policy Characteristics'!$C:$C,0))),"",INDEX('Policy Characteristics'!K:K,MATCH($C581,'Policy Characteristics'!$C:$C,0)))</f>
        <v>industry-ag-main.html#fuel-switching</v>
      </c>
      <c r="R581" s="176" t="str">
        <f>IF(ISBLANK(INDEX('Policy Characteristics'!L:L,MATCH($C581,'Policy Characteristics'!$C:$C,0))),"",INDEX('Policy Characteristics'!L:L,MATCH($C581,'Policy Characteristics'!$C:$C,0)))</f>
        <v>industry-elec-and-hydrogen.html</v>
      </c>
    </row>
    <row r="582" spans="1:18" x14ac:dyDescent="0.25">
      <c r="A582" s="176" t="str">
        <f>IF(ISBLANK(INDEX('Policy Characteristics'!A:A,MATCH($C582,'Policy Characteristics'!$C:$C,0))),"",INDEX('Policy Characteristics'!A:A,MATCH($C582,'Policy Characteristics'!$C:$C,0)))</f>
        <v>Industry</v>
      </c>
      <c r="B582" s="185" t="str">
        <f>IF(ISBLANK(INDEX('Policy Characteristics'!B:B,MATCH($C582,'Policy Characteristics'!$C:$C,0))),"",INDEX('Policy Characteristics'!B:B,MATCH($C582,'Policy Characteristics'!$C:$C,0)))</f>
        <v>Electrification</v>
      </c>
      <c r="C582" s="176" t="str">
        <f t="shared" si="31"/>
        <v>Fraction of Eligible Industrial Energy Use Shifted to Electricity</v>
      </c>
      <c r="D582" s="6" t="s">
        <v>1969</v>
      </c>
      <c r="E582" s="1" t="s">
        <v>2392</v>
      </c>
      <c r="F582" t="s">
        <v>1661</v>
      </c>
      <c r="G582" s="47" t="s">
        <v>2399</v>
      </c>
      <c r="H582" s="44">
        <v>1848</v>
      </c>
      <c r="I582" s="199" t="s">
        <v>43</v>
      </c>
      <c r="J582" s="177" t="str">
        <f>IF(ISBLANK(INDEX('Policy Characteristics'!D:D,MATCH($C582,'Policy Characteristics'!$C:$C,0))),"",INDEX('Policy Characteristics'!D:D,MATCH($C582,'Policy Characteristics'!$C:$C,0)))</f>
        <v>Electrification</v>
      </c>
      <c r="K582" s="176" t="str">
        <f>IF(ISBLANK(INDEX('Policy Characteristics'!E:E,MATCH($C582,'Policy Characteristics'!$C:$C,0))),"",INDEX('Policy Characteristics'!E:E,MATCH($C582,'Policy Characteristics'!$C:$C,0)))</f>
        <v>indst shift to electricity</v>
      </c>
      <c r="L582" s="184">
        <f>IF(ISBLANK(INDEX('Policy Characteristics'!F:F,MATCH($C582,'Policy Characteristics'!$C:$C,0))),"",INDEX('Policy Characteristics'!F:F,MATCH($C582,'Policy Characteristics'!$C:$C,0)))</f>
        <v>0</v>
      </c>
      <c r="M582" s="184">
        <f>IF(ISBLANK(INDEX('Policy Characteristics'!G:G,MATCH($C582,'Policy Characteristics'!$C:$C,0))),"",INDEX('Policy Characteristics'!G:G,MATCH($C582,'Policy Characteristics'!$C:$C,0)))</f>
        <v>1</v>
      </c>
      <c r="N582" s="184">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fuel shifted</v>
      </c>
      <c r="P582" s="1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176" t="str">
        <f>IF(ISBLANK(INDEX('Policy Characteristics'!K:K,MATCH($C582,'Policy Characteristics'!$C:$C,0))),"",INDEX('Policy Characteristics'!K:K,MATCH($C582,'Policy Characteristics'!$C:$C,0)))</f>
        <v>industry-ag-main.html#fuel-switching</v>
      </c>
      <c r="R582" s="176" t="str">
        <f>IF(ISBLANK(INDEX('Policy Characteristics'!L:L,MATCH($C582,'Policy Characteristics'!$C:$C,0))),"",INDEX('Policy Characteristics'!L:L,MATCH($C582,'Policy Characteristics'!$C:$C,0)))</f>
        <v>industry-elec-and-hydrogen.html</v>
      </c>
    </row>
    <row r="583" spans="1:18" x14ac:dyDescent="0.25">
      <c r="A583" s="176" t="str">
        <f>IF(ISBLANK(INDEX('Policy Characteristics'!A:A,MATCH($C583,'Policy Characteristics'!$C:$C,0))),"",INDEX('Policy Characteristics'!A:A,MATCH($C583,'Policy Characteristics'!$C:$C,0)))</f>
        <v>Industry</v>
      </c>
      <c r="B583" s="185" t="str">
        <f>IF(ISBLANK(INDEX('Policy Characteristics'!B:B,MATCH($C583,'Policy Characteristics'!$C:$C,0))),"",INDEX('Policy Characteristics'!B:B,MATCH($C583,'Policy Characteristics'!$C:$C,0)))</f>
        <v>Electrification</v>
      </c>
      <c r="C583" s="176" t="str">
        <f t="shared" si="31"/>
        <v>Fraction of Eligible Industrial Energy Use Shifted to Electricity</v>
      </c>
      <c r="D583" s="6" t="s">
        <v>1969</v>
      </c>
      <c r="E583" s="1" t="s">
        <v>2562</v>
      </c>
      <c r="F583" t="s">
        <v>1661</v>
      </c>
      <c r="G583" s="47" t="s">
        <v>2562</v>
      </c>
      <c r="H583" s="44">
        <v>1849</v>
      </c>
      <c r="I583" s="199" t="s">
        <v>43</v>
      </c>
      <c r="J583" s="177" t="str">
        <f>IF(ISBLANK(INDEX('Policy Characteristics'!D:D,MATCH($C583,'Policy Characteristics'!$C:$C,0))),"",INDEX('Policy Characteristics'!D:D,MATCH($C583,'Policy Characteristics'!$C:$C,0)))</f>
        <v>Electrification</v>
      </c>
      <c r="K583" s="176" t="str">
        <f>IF(ISBLANK(INDEX('Policy Characteristics'!E:E,MATCH($C583,'Policy Characteristics'!$C:$C,0))),"",INDEX('Policy Characteristics'!E:E,MATCH($C583,'Policy Characteristics'!$C:$C,0)))</f>
        <v>indst shift to electricity</v>
      </c>
      <c r="L583" s="184">
        <f>IF(ISBLANK(INDEX('Policy Characteristics'!F:F,MATCH($C583,'Policy Characteristics'!$C:$C,0))),"",INDEX('Policy Characteristics'!F:F,MATCH($C583,'Policy Characteristics'!$C:$C,0)))</f>
        <v>0</v>
      </c>
      <c r="M583" s="184">
        <f>IF(ISBLANK(INDEX('Policy Characteristics'!G:G,MATCH($C583,'Policy Characteristics'!$C:$C,0))),"",INDEX('Policy Characteristics'!G:G,MATCH($C583,'Policy Characteristics'!$C:$C,0)))</f>
        <v>1</v>
      </c>
      <c r="N583" s="184">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fuel shifted</v>
      </c>
      <c r="P583" s="1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176" t="str">
        <f>IF(ISBLANK(INDEX('Policy Characteristics'!K:K,MATCH($C583,'Policy Characteristics'!$C:$C,0))),"",INDEX('Policy Characteristics'!K:K,MATCH($C583,'Policy Characteristics'!$C:$C,0)))</f>
        <v>industry-ag-main.html#fuel-switching</v>
      </c>
      <c r="R583" s="176" t="str">
        <f>IF(ISBLANK(INDEX('Policy Characteristics'!L:L,MATCH($C583,'Policy Characteristics'!$C:$C,0))),"",INDEX('Policy Characteristics'!L:L,MATCH($C583,'Policy Characteristics'!$C:$C,0)))</f>
        <v>industry-elec-and-hydrogen.html</v>
      </c>
    </row>
    <row r="584" spans="1:18" x14ac:dyDescent="0.25">
      <c r="A584" s="176" t="str">
        <f>IF(ISBLANK(INDEX('Policy Characteristics'!A:A,MATCH($C584,'Policy Characteristics'!$C:$C,0))),"",INDEX('Policy Characteristics'!A:A,MATCH($C584,'Policy Characteristics'!$C:$C,0)))</f>
        <v>Industry</v>
      </c>
      <c r="B584" s="185" t="str">
        <f>IF(ISBLANK(INDEX('Policy Characteristics'!B:B,MATCH($C584,'Policy Characteristics'!$C:$C,0))),"",INDEX('Policy Characteristics'!B:B,MATCH($C584,'Policy Characteristics'!$C:$C,0)))</f>
        <v>Electrification</v>
      </c>
      <c r="C584" s="176" t="str">
        <f t="shared" si="31"/>
        <v>Fraction of Eligible Industrial Energy Use Shifted to Electricity</v>
      </c>
      <c r="D584" s="6" t="s">
        <v>1970</v>
      </c>
      <c r="E584" s="1" t="s">
        <v>2386</v>
      </c>
      <c r="F584" t="s">
        <v>1934</v>
      </c>
      <c r="G584" s="47" t="s">
        <v>2393</v>
      </c>
      <c r="H584" s="44">
        <v>1850</v>
      </c>
      <c r="I584" s="199" t="s">
        <v>43</v>
      </c>
      <c r="J584" s="177" t="str">
        <f>IF(ISBLANK(INDEX('Policy Characteristics'!D:D,MATCH($C584,'Policy Characteristics'!$C:$C,0))),"",INDEX('Policy Characteristics'!D:D,MATCH($C584,'Policy Characteristics'!$C:$C,0)))</f>
        <v>Electrification</v>
      </c>
      <c r="K584" s="176" t="str">
        <f>IF(ISBLANK(INDEX('Policy Characteristics'!E:E,MATCH($C584,'Policy Characteristics'!$C:$C,0))),"",INDEX('Policy Characteristics'!E:E,MATCH($C584,'Policy Characteristics'!$C:$C,0)))</f>
        <v>indst shift to electricity</v>
      </c>
      <c r="L584" s="184">
        <f>IF(ISBLANK(INDEX('Policy Characteristics'!F:F,MATCH($C584,'Policy Characteristics'!$C:$C,0))),"",INDEX('Policy Characteristics'!F:F,MATCH($C584,'Policy Characteristics'!$C:$C,0)))</f>
        <v>0</v>
      </c>
      <c r="M584" s="184">
        <f>IF(ISBLANK(INDEX('Policy Characteristics'!G:G,MATCH($C584,'Policy Characteristics'!$C:$C,0))),"",INDEX('Policy Characteristics'!G:G,MATCH($C584,'Policy Characteristics'!$C:$C,0)))</f>
        <v>1</v>
      </c>
      <c r="N584" s="184">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fuel shifted</v>
      </c>
      <c r="P584" s="1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176" t="str">
        <f>IF(ISBLANK(INDEX('Policy Characteristics'!K:K,MATCH($C584,'Policy Characteristics'!$C:$C,0))),"",INDEX('Policy Characteristics'!K:K,MATCH($C584,'Policy Characteristics'!$C:$C,0)))</f>
        <v>industry-ag-main.html#fuel-switching</v>
      </c>
      <c r="R584" s="176" t="str">
        <f>IF(ISBLANK(INDEX('Policy Characteristics'!L:L,MATCH($C584,'Policy Characteristics'!$C:$C,0))),"",INDEX('Policy Characteristics'!L:L,MATCH($C584,'Policy Characteristics'!$C:$C,0)))</f>
        <v>industry-elec-and-hydrogen.html</v>
      </c>
    </row>
    <row r="585" spans="1:18" x14ac:dyDescent="0.25">
      <c r="A585" s="176" t="str">
        <f>IF(ISBLANK(INDEX('Policy Characteristics'!A:A,MATCH($C585,'Policy Characteristics'!$C:$C,0))),"",INDEX('Policy Characteristics'!A:A,MATCH($C585,'Policy Characteristics'!$C:$C,0)))</f>
        <v>Industry</v>
      </c>
      <c r="B585" s="185" t="str">
        <f>IF(ISBLANK(INDEX('Policy Characteristics'!B:B,MATCH($C585,'Policy Characteristics'!$C:$C,0))),"",INDEX('Policy Characteristics'!B:B,MATCH($C585,'Policy Characteristics'!$C:$C,0)))</f>
        <v>Electrification</v>
      </c>
      <c r="C585" s="176" t="str">
        <f t="shared" si="31"/>
        <v>Fraction of Eligible Industrial Energy Use Shifted to Electricity</v>
      </c>
      <c r="D585" s="6" t="s">
        <v>1970</v>
      </c>
      <c r="E585" s="1" t="s">
        <v>2387</v>
      </c>
      <c r="F585" t="s">
        <v>1934</v>
      </c>
      <c r="G585" s="47" t="s">
        <v>2394</v>
      </c>
      <c r="H585" s="44">
        <v>1851</v>
      </c>
      <c r="I585" s="199" t="s">
        <v>43</v>
      </c>
      <c r="J585" s="177" t="str">
        <f>IF(ISBLANK(INDEX('Policy Characteristics'!D:D,MATCH($C585,'Policy Characteristics'!$C:$C,0))),"",INDEX('Policy Characteristics'!D:D,MATCH($C585,'Policy Characteristics'!$C:$C,0)))</f>
        <v>Electrification</v>
      </c>
      <c r="K585" s="176" t="str">
        <f>IF(ISBLANK(INDEX('Policy Characteristics'!E:E,MATCH($C585,'Policy Characteristics'!$C:$C,0))),"",INDEX('Policy Characteristics'!E:E,MATCH($C585,'Policy Characteristics'!$C:$C,0)))</f>
        <v>indst shift to electricity</v>
      </c>
      <c r="L585" s="184">
        <f>IF(ISBLANK(INDEX('Policy Characteristics'!F:F,MATCH($C585,'Policy Characteristics'!$C:$C,0))),"",INDEX('Policy Characteristics'!F:F,MATCH($C585,'Policy Characteristics'!$C:$C,0)))</f>
        <v>0</v>
      </c>
      <c r="M585" s="184">
        <f>IF(ISBLANK(INDEX('Policy Characteristics'!G:G,MATCH($C585,'Policy Characteristics'!$C:$C,0))),"",INDEX('Policy Characteristics'!G:G,MATCH($C585,'Policy Characteristics'!$C:$C,0)))</f>
        <v>1</v>
      </c>
      <c r="N585" s="184">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fuel shifted</v>
      </c>
      <c r="P585" s="1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176" t="str">
        <f>IF(ISBLANK(INDEX('Policy Characteristics'!K:K,MATCH($C585,'Policy Characteristics'!$C:$C,0))),"",INDEX('Policy Characteristics'!K:K,MATCH($C585,'Policy Characteristics'!$C:$C,0)))</f>
        <v>industry-ag-main.html#fuel-switching</v>
      </c>
      <c r="R585" s="176" t="str">
        <f>IF(ISBLANK(INDEX('Policy Characteristics'!L:L,MATCH($C585,'Policy Characteristics'!$C:$C,0))),"",INDEX('Policy Characteristics'!L:L,MATCH($C585,'Policy Characteristics'!$C:$C,0)))</f>
        <v>industry-elec-and-hydrogen.html</v>
      </c>
    </row>
    <row r="586" spans="1:18" x14ac:dyDescent="0.25">
      <c r="A586" s="176" t="str">
        <f>IF(ISBLANK(INDEX('Policy Characteristics'!A:A,MATCH($C586,'Policy Characteristics'!$C:$C,0))),"",INDEX('Policy Characteristics'!A:A,MATCH($C586,'Policy Characteristics'!$C:$C,0)))</f>
        <v>Industry</v>
      </c>
      <c r="B586" s="185" t="str">
        <f>IF(ISBLANK(INDEX('Policy Characteristics'!B:B,MATCH($C586,'Policy Characteristics'!$C:$C,0))),"",INDEX('Policy Characteristics'!B:B,MATCH($C586,'Policy Characteristics'!$C:$C,0)))</f>
        <v>Electrification</v>
      </c>
      <c r="C586" s="176" t="str">
        <f t="shared" si="31"/>
        <v>Fraction of Eligible Industrial Energy Use Shifted to Electricity</v>
      </c>
      <c r="D586" s="6" t="s">
        <v>1970</v>
      </c>
      <c r="E586" s="1" t="s">
        <v>2388</v>
      </c>
      <c r="F586" t="s">
        <v>1934</v>
      </c>
      <c r="G586" s="47" t="s">
        <v>2395</v>
      </c>
      <c r="H586" s="44">
        <v>1852</v>
      </c>
      <c r="I586" s="199" t="s">
        <v>43</v>
      </c>
      <c r="J586" s="177" t="str">
        <f>IF(ISBLANK(INDEX('Policy Characteristics'!D:D,MATCH($C586,'Policy Characteristics'!$C:$C,0))),"",INDEX('Policy Characteristics'!D:D,MATCH($C586,'Policy Characteristics'!$C:$C,0)))</f>
        <v>Electrification</v>
      </c>
      <c r="K586" s="176" t="str">
        <f>IF(ISBLANK(INDEX('Policy Characteristics'!E:E,MATCH($C586,'Policy Characteristics'!$C:$C,0))),"",INDEX('Policy Characteristics'!E:E,MATCH($C586,'Policy Characteristics'!$C:$C,0)))</f>
        <v>indst shift to electricity</v>
      </c>
      <c r="L586" s="184">
        <f>IF(ISBLANK(INDEX('Policy Characteristics'!F:F,MATCH($C586,'Policy Characteristics'!$C:$C,0))),"",INDEX('Policy Characteristics'!F:F,MATCH($C586,'Policy Characteristics'!$C:$C,0)))</f>
        <v>0</v>
      </c>
      <c r="M586" s="184">
        <f>IF(ISBLANK(INDEX('Policy Characteristics'!G:G,MATCH($C586,'Policy Characteristics'!$C:$C,0))),"",INDEX('Policy Characteristics'!G:G,MATCH($C586,'Policy Characteristics'!$C:$C,0)))</f>
        <v>1</v>
      </c>
      <c r="N586" s="184">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fuel shifted</v>
      </c>
      <c r="P586" s="1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176" t="str">
        <f>IF(ISBLANK(INDEX('Policy Characteristics'!K:K,MATCH($C586,'Policy Characteristics'!$C:$C,0))),"",INDEX('Policy Characteristics'!K:K,MATCH($C586,'Policy Characteristics'!$C:$C,0)))</f>
        <v>industry-ag-main.html#fuel-switching</v>
      </c>
      <c r="R586" s="176" t="str">
        <f>IF(ISBLANK(INDEX('Policy Characteristics'!L:L,MATCH($C586,'Policy Characteristics'!$C:$C,0))),"",INDEX('Policy Characteristics'!L:L,MATCH($C586,'Policy Characteristics'!$C:$C,0)))</f>
        <v>industry-elec-and-hydrogen.html</v>
      </c>
    </row>
    <row r="587" spans="1:18" x14ac:dyDescent="0.25">
      <c r="A587" s="176" t="str">
        <f>IF(ISBLANK(INDEX('Policy Characteristics'!A:A,MATCH($C587,'Policy Characteristics'!$C:$C,0))),"",INDEX('Policy Characteristics'!A:A,MATCH($C587,'Policy Characteristics'!$C:$C,0)))</f>
        <v>Industry</v>
      </c>
      <c r="B587" s="185" t="str">
        <f>IF(ISBLANK(INDEX('Policy Characteristics'!B:B,MATCH($C587,'Policy Characteristics'!$C:$C,0))),"",INDEX('Policy Characteristics'!B:B,MATCH($C587,'Policy Characteristics'!$C:$C,0)))</f>
        <v>Electrification</v>
      </c>
      <c r="C587" s="176" t="str">
        <f t="shared" si="31"/>
        <v>Fraction of Eligible Industrial Energy Use Shifted to Electricity</v>
      </c>
      <c r="D587" s="6" t="s">
        <v>1970</v>
      </c>
      <c r="E587" s="1" t="s">
        <v>2389</v>
      </c>
      <c r="F587" t="s">
        <v>1934</v>
      </c>
      <c r="G587" s="47" t="s">
        <v>2396</v>
      </c>
      <c r="H587" s="44">
        <v>1853</v>
      </c>
      <c r="I587" s="199" t="s">
        <v>43</v>
      </c>
      <c r="J587" s="177" t="str">
        <f>IF(ISBLANK(INDEX('Policy Characteristics'!D:D,MATCH($C587,'Policy Characteristics'!$C:$C,0))),"",INDEX('Policy Characteristics'!D:D,MATCH($C587,'Policy Characteristics'!$C:$C,0)))</f>
        <v>Electrification</v>
      </c>
      <c r="K587" s="176" t="str">
        <f>IF(ISBLANK(INDEX('Policy Characteristics'!E:E,MATCH($C587,'Policy Characteristics'!$C:$C,0))),"",INDEX('Policy Characteristics'!E:E,MATCH($C587,'Policy Characteristics'!$C:$C,0)))</f>
        <v>indst shift to electricity</v>
      </c>
      <c r="L587" s="184">
        <f>IF(ISBLANK(INDEX('Policy Characteristics'!F:F,MATCH($C587,'Policy Characteristics'!$C:$C,0))),"",INDEX('Policy Characteristics'!F:F,MATCH($C587,'Policy Characteristics'!$C:$C,0)))</f>
        <v>0</v>
      </c>
      <c r="M587" s="184">
        <f>IF(ISBLANK(INDEX('Policy Characteristics'!G:G,MATCH($C587,'Policy Characteristics'!$C:$C,0))),"",INDEX('Policy Characteristics'!G:G,MATCH($C587,'Policy Characteristics'!$C:$C,0)))</f>
        <v>1</v>
      </c>
      <c r="N587" s="184">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fuel shifted</v>
      </c>
      <c r="P587" s="1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176" t="str">
        <f>IF(ISBLANK(INDEX('Policy Characteristics'!K:K,MATCH($C587,'Policy Characteristics'!$C:$C,0))),"",INDEX('Policy Characteristics'!K:K,MATCH($C587,'Policy Characteristics'!$C:$C,0)))</f>
        <v>industry-ag-main.html#fuel-switching</v>
      </c>
      <c r="R587" s="176" t="str">
        <f>IF(ISBLANK(INDEX('Policy Characteristics'!L:L,MATCH($C587,'Policy Characteristics'!$C:$C,0))),"",INDEX('Policy Characteristics'!L:L,MATCH($C587,'Policy Characteristics'!$C:$C,0)))</f>
        <v>industry-elec-and-hydrogen.html</v>
      </c>
    </row>
    <row r="588" spans="1:18" x14ac:dyDescent="0.25">
      <c r="A588" s="176" t="str">
        <f>IF(ISBLANK(INDEX('Policy Characteristics'!A:A,MATCH($C588,'Policy Characteristics'!$C:$C,0))),"",INDEX('Policy Characteristics'!A:A,MATCH($C588,'Policy Characteristics'!$C:$C,0)))</f>
        <v>Industry</v>
      </c>
      <c r="B588" s="185" t="str">
        <f>IF(ISBLANK(INDEX('Policy Characteristics'!B:B,MATCH($C588,'Policy Characteristics'!$C:$C,0))),"",INDEX('Policy Characteristics'!B:B,MATCH($C588,'Policy Characteristics'!$C:$C,0)))</f>
        <v>Electrification</v>
      </c>
      <c r="C588" s="176" t="str">
        <f t="shared" si="31"/>
        <v>Fraction of Eligible Industrial Energy Use Shifted to Electricity</v>
      </c>
      <c r="D588" s="6" t="s">
        <v>1970</v>
      </c>
      <c r="E588" s="1" t="s">
        <v>2390</v>
      </c>
      <c r="F588" t="s">
        <v>1934</v>
      </c>
      <c r="G588" s="47" t="s">
        <v>2397</v>
      </c>
      <c r="H588" s="44">
        <v>1854</v>
      </c>
      <c r="I588" s="199" t="s">
        <v>43</v>
      </c>
      <c r="J588" s="177" t="str">
        <f>IF(ISBLANK(INDEX('Policy Characteristics'!D:D,MATCH($C588,'Policy Characteristics'!$C:$C,0))),"",INDEX('Policy Characteristics'!D:D,MATCH($C588,'Policy Characteristics'!$C:$C,0)))</f>
        <v>Electrification</v>
      </c>
      <c r="K588" s="176" t="str">
        <f>IF(ISBLANK(INDEX('Policy Characteristics'!E:E,MATCH($C588,'Policy Characteristics'!$C:$C,0))),"",INDEX('Policy Characteristics'!E:E,MATCH($C588,'Policy Characteristics'!$C:$C,0)))</f>
        <v>indst shift to electricity</v>
      </c>
      <c r="L588" s="184">
        <f>IF(ISBLANK(INDEX('Policy Characteristics'!F:F,MATCH($C588,'Policy Characteristics'!$C:$C,0))),"",INDEX('Policy Characteristics'!F:F,MATCH($C588,'Policy Characteristics'!$C:$C,0)))</f>
        <v>0</v>
      </c>
      <c r="M588" s="184">
        <f>IF(ISBLANK(INDEX('Policy Characteristics'!G:G,MATCH($C588,'Policy Characteristics'!$C:$C,0))),"",INDEX('Policy Characteristics'!G:G,MATCH($C588,'Policy Characteristics'!$C:$C,0)))</f>
        <v>1</v>
      </c>
      <c r="N588" s="184">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fuel shifted</v>
      </c>
      <c r="P588" s="1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176" t="str">
        <f>IF(ISBLANK(INDEX('Policy Characteristics'!K:K,MATCH($C588,'Policy Characteristics'!$C:$C,0))),"",INDEX('Policy Characteristics'!K:K,MATCH($C588,'Policy Characteristics'!$C:$C,0)))</f>
        <v>industry-ag-main.html#fuel-switching</v>
      </c>
      <c r="R588" s="176" t="str">
        <f>IF(ISBLANK(INDEX('Policy Characteristics'!L:L,MATCH($C588,'Policy Characteristics'!$C:$C,0))),"",INDEX('Policy Characteristics'!L:L,MATCH($C588,'Policy Characteristics'!$C:$C,0)))</f>
        <v>industry-elec-and-hydrogen.html</v>
      </c>
    </row>
    <row r="589" spans="1:18" x14ac:dyDescent="0.25">
      <c r="A589" s="176" t="str">
        <f>IF(ISBLANK(INDEX('Policy Characteristics'!A:A,MATCH($C589,'Policy Characteristics'!$C:$C,0))),"",INDEX('Policy Characteristics'!A:A,MATCH($C589,'Policy Characteristics'!$C:$C,0)))</f>
        <v>Industry</v>
      </c>
      <c r="B589" s="185" t="str">
        <f>IF(ISBLANK(INDEX('Policy Characteristics'!B:B,MATCH($C589,'Policy Characteristics'!$C:$C,0))),"",INDEX('Policy Characteristics'!B:B,MATCH($C589,'Policy Characteristics'!$C:$C,0)))</f>
        <v>Electrification</v>
      </c>
      <c r="C589" s="176" t="str">
        <f t="shared" si="31"/>
        <v>Fraction of Eligible Industrial Energy Use Shifted to Electricity</v>
      </c>
      <c r="D589" s="6" t="s">
        <v>1970</v>
      </c>
      <c r="E589" s="1" t="s">
        <v>2391</v>
      </c>
      <c r="F589" t="s">
        <v>1934</v>
      </c>
      <c r="G589" s="47" t="s">
        <v>2398</v>
      </c>
      <c r="H589" s="44">
        <v>1855</v>
      </c>
      <c r="I589" s="199" t="s">
        <v>43</v>
      </c>
      <c r="J589" s="177" t="str">
        <f>IF(ISBLANK(INDEX('Policy Characteristics'!D:D,MATCH($C589,'Policy Characteristics'!$C:$C,0))),"",INDEX('Policy Characteristics'!D:D,MATCH($C589,'Policy Characteristics'!$C:$C,0)))</f>
        <v>Electrification</v>
      </c>
      <c r="K589" s="176" t="str">
        <f>IF(ISBLANK(INDEX('Policy Characteristics'!E:E,MATCH($C589,'Policy Characteristics'!$C:$C,0))),"",INDEX('Policy Characteristics'!E:E,MATCH($C589,'Policy Characteristics'!$C:$C,0)))</f>
        <v>indst shift to electricity</v>
      </c>
      <c r="L589" s="184">
        <f>IF(ISBLANK(INDEX('Policy Characteristics'!F:F,MATCH($C589,'Policy Characteristics'!$C:$C,0))),"",INDEX('Policy Characteristics'!F:F,MATCH($C589,'Policy Characteristics'!$C:$C,0)))</f>
        <v>0</v>
      </c>
      <c r="M589" s="184">
        <f>IF(ISBLANK(INDEX('Policy Characteristics'!G:G,MATCH($C589,'Policy Characteristics'!$C:$C,0))),"",INDEX('Policy Characteristics'!G:G,MATCH($C589,'Policy Characteristics'!$C:$C,0)))</f>
        <v>1</v>
      </c>
      <c r="N589" s="184">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fuel shifted</v>
      </c>
      <c r="P589" s="1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176" t="str">
        <f>IF(ISBLANK(INDEX('Policy Characteristics'!K:K,MATCH($C589,'Policy Characteristics'!$C:$C,0))),"",INDEX('Policy Characteristics'!K:K,MATCH($C589,'Policy Characteristics'!$C:$C,0)))</f>
        <v>industry-ag-main.html#fuel-switching</v>
      </c>
      <c r="R589" s="176" t="str">
        <f>IF(ISBLANK(INDEX('Policy Characteristics'!L:L,MATCH($C589,'Policy Characteristics'!$C:$C,0))),"",INDEX('Policy Characteristics'!L:L,MATCH($C589,'Policy Characteristics'!$C:$C,0)))</f>
        <v>industry-elec-and-hydrogen.html</v>
      </c>
    </row>
    <row r="590" spans="1:18" x14ac:dyDescent="0.25">
      <c r="A590" s="176" t="str">
        <f>IF(ISBLANK(INDEX('Policy Characteristics'!A:A,MATCH($C590,'Policy Characteristics'!$C:$C,0))),"",INDEX('Policy Characteristics'!A:A,MATCH($C590,'Policy Characteristics'!$C:$C,0)))</f>
        <v>Industry</v>
      </c>
      <c r="B590" s="185" t="str">
        <f>IF(ISBLANK(INDEX('Policy Characteristics'!B:B,MATCH($C590,'Policy Characteristics'!$C:$C,0))),"",INDEX('Policy Characteristics'!B:B,MATCH($C590,'Policy Characteristics'!$C:$C,0)))</f>
        <v>Electrification</v>
      </c>
      <c r="C590" s="176" t="str">
        <f t="shared" si="31"/>
        <v>Fraction of Eligible Industrial Energy Use Shifted to Electricity</v>
      </c>
      <c r="D590" s="6" t="s">
        <v>1970</v>
      </c>
      <c r="E590" s="1" t="s">
        <v>2392</v>
      </c>
      <c r="F590" t="s">
        <v>1934</v>
      </c>
      <c r="G590" s="47" t="s">
        <v>2399</v>
      </c>
      <c r="H590" s="44">
        <v>1856</v>
      </c>
      <c r="I590" s="199" t="s">
        <v>43</v>
      </c>
      <c r="J590" s="177" t="str">
        <f>IF(ISBLANK(INDEX('Policy Characteristics'!D:D,MATCH($C590,'Policy Characteristics'!$C:$C,0))),"",INDEX('Policy Characteristics'!D:D,MATCH($C590,'Policy Characteristics'!$C:$C,0)))</f>
        <v>Electrification</v>
      </c>
      <c r="K590" s="176" t="str">
        <f>IF(ISBLANK(INDEX('Policy Characteristics'!E:E,MATCH($C590,'Policy Characteristics'!$C:$C,0))),"",INDEX('Policy Characteristics'!E:E,MATCH($C590,'Policy Characteristics'!$C:$C,0)))</f>
        <v>indst shift to electricity</v>
      </c>
      <c r="L590" s="184">
        <f>IF(ISBLANK(INDEX('Policy Characteristics'!F:F,MATCH($C590,'Policy Characteristics'!$C:$C,0))),"",INDEX('Policy Characteristics'!F:F,MATCH($C590,'Policy Characteristics'!$C:$C,0)))</f>
        <v>0</v>
      </c>
      <c r="M590" s="184">
        <f>IF(ISBLANK(INDEX('Policy Characteristics'!G:G,MATCH($C590,'Policy Characteristics'!$C:$C,0))),"",INDEX('Policy Characteristics'!G:G,MATCH($C590,'Policy Characteristics'!$C:$C,0)))</f>
        <v>1</v>
      </c>
      <c r="N590" s="184">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fuel shifted</v>
      </c>
      <c r="P590" s="1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176" t="str">
        <f>IF(ISBLANK(INDEX('Policy Characteristics'!K:K,MATCH($C590,'Policy Characteristics'!$C:$C,0))),"",INDEX('Policy Characteristics'!K:K,MATCH($C590,'Policy Characteristics'!$C:$C,0)))</f>
        <v>industry-ag-main.html#fuel-switching</v>
      </c>
      <c r="R590" s="176" t="str">
        <f>IF(ISBLANK(INDEX('Policy Characteristics'!L:L,MATCH($C590,'Policy Characteristics'!$C:$C,0))),"",INDEX('Policy Characteristics'!L:L,MATCH($C590,'Policy Characteristics'!$C:$C,0)))</f>
        <v>industry-elec-and-hydrogen.html</v>
      </c>
    </row>
    <row r="591" spans="1:18" x14ac:dyDescent="0.25">
      <c r="A591" s="176" t="str">
        <f>IF(ISBLANK(INDEX('Policy Characteristics'!A:A,MATCH($C591,'Policy Characteristics'!$C:$C,0))),"",INDEX('Policy Characteristics'!A:A,MATCH($C591,'Policy Characteristics'!$C:$C,0)))</f>
        <v>Industry</v>
      </c>
      <c r="B591" s="185" t="str">
        <f>IF(ISBLANK(INDEX('Policy Characteristics'!B:B,MATCH($C591,'Policy Characteristics'!$C:$C,0))),"",INDEX('Policy Characteristics'!B:B,MATCH($C591,'Policy Characteristics'!$C:$C,0)))</f>
        <v>Electrification</v>
      </c>
      <c r="C591" s="176" t="str">
        <f t="shared" si="31"/>
        <v>Fraction of Eligible Industrial Energy Use Shifted to Electricity</v>
      </c>
      <c r="D591" s="6" t="s">
        <v>1970</v>
      </c>
      <c r="E591" s="1" t="s">
        <v>2562</v>
      </c>
      <c r="F591" t="s">
        <v>1934</v>
      </c>
      <c r="G591" s="47" t="s">
        <v>2562</v>
      </c>
      <c r="H591" s="44">
        <v>1857</v>
      </c>
      <c r="I591" s="199" t="s">
        <v>43</v>
      </c>
      <c r="J591" s="177" t="str">
        <f>IF(ISBLANK(INDEX('Policy Characteristics'!D:D,MATCH($C591,'Policy Characteristics'!$C:$C,0))),"",INDEX('Policy Characteristics'!D:D,MATCH($C591,'Policy Characteristics'!$C:$C,0)))</f>
        <v>Electrification</v>
      </c>
      <c r="K591" s="176" t="str">
        <f>IF(ISBLANK(INDEX('Policy Characteristics'!E:E,MATCH($C591,'Policy Characteristics'!$C:$C,0))),"",INDEX('Policy Characteristics'!E:E,MATCH($C591,'Policy Characteristics'!$C:$C,0)))</f>
        <v>indst shift to electricity</v>
      </c>
      <c r="L591" s="184">
        <f>IF(ISBLANK(INDEX('Policy Characteristics'!F:F,MATCH($C591,'Policy Characteristics'!$C:$C,0))),"",INDEX('Policy Characteristics'!F:F,MATCH($C591,'Policy Characteristics'!$C:$C,0)))</f>
        <v>0</v>
      </c>
      <c r="M591" s="184">
        <f>IF(ISBLANK(INDEX('Policy Characteristics'!G:G,MATCH($C591,'Policy Characteristics'!$C:$C,0))),"",INDEX('Policy Characteristics'!G:G,MATCH($C591,'Policy Characteristics'!$C:$C,0)))</f>
        <v>1</v>
      </c>
      <c r="N591" s="184">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fuel shifted</v>
      </c>
      <c r="P591" s="1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176" t="str">
        <f>IF(ISBLANK(INDEX('Policy Characteristics'!K:K,MATCH($C591,'Policy Characteristics'!$C:$C,0))),"",INDEX('Policy Characteristics'!K:K,MATCH($C591,'Policy Characteristics'!$C:$C,0)))</f>
        <v>industry-ag-main.html#fuel-switching</v>
      </c>
      <c r="R591" s="176" t="str">
        <f>IF(ISBLANK(INDEX('Policy Characteristics'!L:L,MATCH($C591,'Policy Characteristics'!$C:$C,0))),"",INDEX('Policy Characteristics'!L:L,MATCH($C591,'Policy Characteristics'!$C:$C,0)))</f>
        <v>industry-elec-and-hydrogen.html</v>
      </c>
    </row>
    <row r="592" spans="1:18" x14ac:dyDescent="0.25">
      <c r="A592" s="176" t="str">
        <f>IF(ISBLANK(INDEX('Policy Characteristics'!A:A,MATCH($C592,'Policy Characteristics'!$C:$C,0))),"",INDEX('Policy Characteristics'!A:A,MATCH($C592,'Policy Characteristics'!$C:$C,0)))</f>
        <v>Industry</v>
      </c>
      <c r="B592" s="185" t="str">
        <f>IF(ISBLANK(INDEX('Policy Characteristics'!B:B,MATCH($C592,'Policy Characteristics'!$C:$C,0))),"",INDEX('Policy Characteristics'!B:B,MATCH($C592,'Policy Characteristics'!$C:$C,0)))</f>
        <v>Electrification</v>
      </c>
      <c r="C592" s="176" t="str">
        <f t="shared" si="31"/>
        <v>Fraction of Eligible Industrial Energy Use Shifted to Electricity</v>
      </c>
      <c r="D592" s="6" t="s">
        <v>1971</v>
      </c>
      <c r="E592" s="1" t="s">
        <v>2386</v>
      </c>
      <c r="F592" t="s">
        <v>1935</v>
      </c>
      <c r="G592" s="47" t="s">
        <v>2393</v>
      </c>
      <c r="H592" s="44">
        <v>1858</v>
      </c>
      <c r="I592" s="199" t="s">
        <v>43</v>
      </c>
      <c r="J592" s="177" t="str">
        <f>IF(ISBLANK(INDEX('Policy Characteristics'!D:D,MATCH($C592,'Policy Characteristics'!$C:$C,0))),"",INDEX('Policy Characteristics'!D:D,MATCH($C592,'Policy Characteristics'!$C:$C,0)))</f>
        <v>Electrification</v>
      </c>
      <c r="K592" s="176" t="str">
        <f>IF(ISBLANK(INDEX('Policy Characteristics'!E:E,MATCH($C592,'Policy Characteristics'!$C:$C,0))),"",INDEX('Policy Characteristics'!E:E,MATCH($C592,'Policy Characteristics'!$C:$C,0)))</f>
        <v>indst shift to electricity</v>
      </c>
      <c r="L592" s="184">
        <f>IF(ISBLANK(INDEX('Policy Characteristics'!F:F,MATCH($C592,'Policy Characteristics'!$C:$C,0))),"",INDEX('Policy Characteristics'!F:F,MATCH($C592,'Policy Characteristics'!$C:$C,0)))</f>
        <v>0</v>
      </c>
      <c r="M592" s="184">
        <f>IF(ISBLANK(INDEX('Policy Characteristics'!G:G,MATCH($C592,'Policy Characteristics'!$C:$C,0))),"",INDEX('Policy Characteristics'!G:G,MATCH($C592,'Policy Characteristics'!$C:$C,0)))</f>
        <v>1</v>
      </c>
      <c r="N592" s="184">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fuel shifted</v>
      </c>
      <c r="P592" s="1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6" t="str">
        <f>IF(ISBLANK(INDEX('Policy Characteristics'!K:K,MATCH($C592,'Policy Characteristics'!$C:$C,0))),"",INDEX('Policy Characteristics'!K:K,MATCH($C592,'Policy Characteristics'!$C:$C,0)))</f>
        <v>industry-ag-main.html#fuel-switching</v>
      </c>
      <c r="R592" s="176" t="str">
        <f>IF(ISBLANK(INDEX('Policy Characteristics'!L:L,MATCH($C592,'Policy Characteristics'!$C:$C,0))),"",INDEX('Policy Characteristics'!L:L,MATCH($C592,'Policy Characteristics'!$C:$C,0)))</f>
        <v>industry-elec-and-hydrogen.html</v>
      </c>
    </row>
    <row r="593" spans="1:18" x14ac:dyDescent="0.25">
      <c r="A593" s="176" t="str">
        <f>IF(ISBLANK(INDEX('Policy Characteristics'!A:A,MATCH($C593,'Policy Characteristics'!$C:$C,0))),"",INDEX('Policy Characteristics'!A:A,MATCH($C593,'Policy Characteristics'!$C:$C,0)))</f>
        <v>Industry</v>
      </c>
      <c r="B593" s="185" t="str">
        <f>IF(ISBLANK(INDEX('Policy Characteristics'!B:B,MATCH($C593,'Policy Characteristics'!$C:$C,0))),"",INDEX('Policy Characteristics'!B:B,MATCH($C593,'Policy Characteristics'!$C:$C,0)))</f>
        <v>Electrification</v>
      </c>
      <c r="C593" s="176" t="str">
        <f t="shared" si="31"/>
        <v>Fraction of Eligible Industrial Energy Use Shifted to Electricity</v>
      </c>
      <c r="D593" s="6" t="s">
        <v>1971</v>
      </c>
      <c r="E593" s="1" t="s">
        <v>2387</v>
      </c>
      <c r="F593" t="s">
        <v>1935</v>
      </c>
      <c r="G593" s="47" t="s">
        <v>2394</v>
      </c>
      <c r="H593" s="44">
        <v>1859</v>
      </c>
      <c r="I593" s="199" t="s">
        <v>43</v>
      </c>
      <c r="J593" s="177" t="str">
        <f>IF(ISBLANK(INDEX('Policy Characteristics'!D:D,MATCH($C593,'Policy Characteristics'!$C:$C,0))),"",INDEX('Policy Characteristics'!D:D,MATCH($C593,'Policy Characteristics'!$C:$C,0)))</f>
        <v>Electrification</v>
      </c>
      <c r="K593" s="176" t="str">
        <f>IF(ISBLANK(INDEX('Policy Characteristics'!E:E,MATCH($C593,'Policy Characteristics'!$C:$C,0))),"",INDEX('Policy Characteristics'!E:E,MATCH($C593,'Policy Characteristics'!$C:$C,0)))</f>
        <v>indst shift to electricity</v>
      </c>
      <c r="L593" s="184">
        <f>IF(ISBLANK(INDEX('Policy Characteristics'!F:F,MATCH($C593,'Policy Characteristics'!$C:$C,0))),"",INDEX('Policy Characteristics'!F:F,MATCH($C593,'Policy Characteristics'!$C:$C,0)))</f>
        <v>0</v>
      </c>
      <c r="M593" s="184">
        <f>IF(ISBLANK(INDEX('Policy Characteristics'!G:G,MATCH($C593,'Policy Characteristics'!$C:$C,0))),"",INDEX('Policy Characteristics'!G:G,MATCH($C593,'Policy Characteristics'!$C:$C,0)))</f>
        <v>1</v>
      </c>
      <c r="N593" s="184">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fuel shifted</v>
      </c>
      <c r="P593" s="1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6" t="str">
        <f>IF(ISBLANK(INDEX('Policy Characteristics'!K:K,MATCH($C593,'Policy Characteristics'!$C:$C,0))),"",INDEX('Policy Characteristics'!K:K,MATCH($C593,'Policy Characteristics'!$C:$C,0)))</f>
        <v>industry-ag-main.html#fuel-switching</v>
      </c>
      <c r="R593" s="176" t="str">
        <f>IF(ISBLANK(INDEX('Policy Characteristics'!L:L,MATCH($C593,'Policy Characteristics'!$C:$C,0))),"",INDEX('Policy Characteristics'!L:L,MATCH($C593,'Policy Characteristics'!$C:$C,0)))</f>
        <v>industry-elec-and-hydrogen.html</v>
      </c>
    </row>
    <row r="594" spans="1:18" x14ac:dyDescent="0.25">
      <c r="A594" s="176" t="str">
        <f>IF(ISBLANK(INDEX('Policy Characteristics'!A:A,MATCH($C594,'Policy Characteristics'!$C:$C,0))),"",INDEX('Policy Characteristics'!A:A,MATCH($C594,'Policy Characteristics'!$C:$C,0)))</f>
        <v>Industry</v>
      </c>
      <c r="B594" s="185" t="str">
        <f>IF(ISBLANK(INDEX('Policy Characteristics'!B:B,MATCH($C594,'Policy Characteristics'!$C:$C,0))),"",INDEX('Policy Characteristics'!B:B,MATCH($C594,'Policy Characteristics'!$C:$C,0)))</f>
        <v>Electrification</v>
      </c>
      <c r="C594" s="176" t="str">
        <f t="shared" si="31"/>
        <v>Fraction of Eligible Industrial Energy Use Shifted to Electricity</v>
      </c>
      <c r="D594" s="6" t="s">
        <v>1971</v>
      </c>
      <c r="E594" s="1" t="s">
        <v>2388</v>
      </c>
      <c r="F594" t="s">
        <v>1935</v>
      </c>
      <c r="G594" s="47" t="s">
        <v>2395</v>
      </c>
      <c r="H594" s="44">
        <v>1860</v>
      </c>
      <c r="I594" s="199" t="s">
        <v>43</v>
      </c>
      <c r="J594" s="177" t="str">
        <f>IF(ISBLANK(INDEX('Policy Characteristics'!D:D,MATCH($C594,'Policy Characteristics'!$C:$C,0))),"",INDEX('Policy Characteristics'!D:D,MATCH($C594,'Policy Characteristics'!$C:$C,0)))</f>
        <v>Electrification</v>
      </c>
      <c r="K594" s="176" t="str">
        <f>IF(ISBLANK(INDEX('Policy Characteristics'!E:E,MATCH($C594,'Policy Characteristics'!$C:$C,0))),"",INDEX('Policy Characteristics'!E:E,MATCH($C594,'Policy Characteristics'!$C:$C,0)))</f>
        <v>indst shift to electricity</v>
      </c>
      <c r="L594" s="184">
        <f>IF(ISBLANK(INDEX('Policy Characteristics'!F:F,MATCH($C594,'Policy Characteristics'!$C:$C,0))),"",INDEX('Policy Characteristics'!F:F,MATCH($C594,'Policy Characteristics'!$C:$C,0)))</f>
        <v>0</v>
      </c>
      <c r="M594" s="184">
        <f>IF(ISBLANK(INDEX('Policy Characteristics'!G:G,MATCH($C594,'Policy Characteristics'!$C:$C,0))),"",INDEX('Policy Characteristics'!G:G,MATCH($C594,'Policy Characteristics'!$C:$C,0)))</f>
        <v>1</v>
      </c>
      <c r="N594" s="184">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fuel shifted</v>
      </c>
      <c r="P594" s="1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6" t="str">
        <f>IF(ISBLANK(INDEX('Policy Characteristics'!K:K,MATCH($C594,'Policy Characteristics'!$C:$C,0))),"",INDEX('Policy Characteristics'!K:K,MATCH($C594,'Policy Characteristics'!$C:$C,0)))</f>
        <v>industry-ag-main.html#fuel-switching</v>
      </c>
      <c r="R594" s="176"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5" t="str">
        <f>IF(ISBLANK(INDEX('Policy Characteristics'!B:B,MATCH($C595,'Policy Characteristics'!$C:$C,0))),"",INDEX('Policy Characteristics'!B:B,MATCH($C595,'Policy Characteristics'!$C:$C,0)))</f>
        <v>Electrification</v>
      </c>
      <c r="C595" s="176" t="str">
        <f t="shared" ref="C595:C596" si="32">C$568</f>
        <v>Fraction of Eligible Industrial Energy Use Shifted to Electricity</v>
      </c>
      <c r="D595" s="6" t="s">
        <v>1971</v>
      </c>
      <c r="E595" s="1" t="s">
        <v>2389</v>
      </c>
      <c r="F595" t="s">
        <v>1935</v>
      </c>
      <c r="G595" s="47" t="s">
        <v>2396</v>
      </c>
      <c r="H595" s="44">
        <v>1861</v>
      </c>
      <c r="I595" s="199" t="s">
        <v>43</v>
      </c>
      <c r="J595" s="177" t="str">
        <f>IF(ISBLANK(INDEX('Policy Characteristics'!D:D,MATCH($C595,'Policy Characteristics'!$C:$C,0))),"",INDEX('Policy Characteristics'!D:D,MATCH($C595,'Policy Characteristics'!$C:$C,0)))</f>
        <v>Electrification</v>
      </c>
      <c r="K595" s="176" t="str">
        <f>IF(ISBLANK(INDEX('Policy Characteristics'!E:E,MATCH($C595,'Policy Characteristics'!$C:$C,0))),"",INDEX('Policy Characteristics'!E:E,MATCH($C595,'Policy Characteristics'!$C:$C,0)))</f>
        <v>indst shift to electricity</v>
      </c>
      <c r="L595" s="184">
        <f>IF(ISBLANK(INDEX('Policy Characteristics'!F:F,MATCH($C595,'Policy Characteristics'!$C:$C,0))),"",INDEX('Policy Characteristics'!F:F,MATCH($C595,'Policy Characteristics'!$C:$C,0)))</f>
        <v>0</v>
      </c>
      <c r="M595" s="184">
        <f>IF(ISBLANK(INDEX('Policy Characteristics'!G:G,MATCH($C595,'Policy Characteristics'!$C:$C,0))),"",INDEX('Policy Characteristics'!G:G,MATCH($C595,'Policy Characteristics'!$C:$C,0)))</f>
        <v>1</v>
      </c>
      <c r="N595" s="184">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fuel shifted</v>
      </c>
      <c r="P595" s="1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6" t="str">
        <f>IF(ISBLANK(INDEX('Policy Characteristics'!K:K,MATCH($C595,'Policy Characteristics'!$C:$C,0))),"",INDEX('Policy Characteristics'!K:K,MATCH($C595,'Policy Characteristics'!$C:$C,0)))</f>
        <v>industry-ag-main.html#fuel-switching</v>
      </c>
      <c r="R595" s="176"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5" t="str">
        <f>IF(ISBLANK(INDEX('Policy Characteristics'!B:B,MATCH($C596,'Policy Characteristics'!$C:$C,0))),"",INDEX('Policy Characteristics'!B:B,MATCH($C596,'Policy Characteristics'!$C:$C,0)))</f>
        <v>Electrification</v>
      </c>
      <c r="C596" s="176" t="str">
        <f t="shared" si="32"/>
        <v>Fraction of Eligible Industrial Energy Use Shifted to Electricity</v>
      </c>
      <c r="D596" s="6" t="s">
        <v>1971</v>
      </c>
      <c r="E596" s="1" t="s">
        <v>2390</v>
      </c>
      <c r="F596" t="s">
        <v>1935</v>
      </c>
      <c r="G596" s="47" t="s">
        <v>2397</v>
      </c>
      <c r="H596" s="44">
        <v>1862</v>
      </c>
      <c r="I596" s="199" t="s">
        <v>43</v>
      </c>
      <c r="J596" s="177" t="str">
        <f>IF(ISBLANK(INDEX('Policy Characteristics'!D:D,MATCH($C596,'Policy Characteristics'!$C:$C,0))),"",INDEX('Policy Characteristics'!D:D,MATCH($C596,'Policy Characteristics'!$C:$C,0)))</f>
        <v>Electrification</v>
      </c>
      <c r="K596" s="176" t="str">
        <f>IF(ISBLANK(INDEX('Policy Characteristics'!E:E,MATCH($C596,'Policy Characteristics'!$C:$C,0))),"",INDEX('Policy Characteristics'!E:E,MATCH($C596,'Policy Characteristics'!$C:$C,0)))</f>
        <v>indst shift to electricity</v>
      </c>
      <c r="L596" s="184">
        <f>IF(ISBLANK(INDEX('Policy Characteristics'!F:F,MATCH($C596,'Policy Characteristics'!$C:$C,0))),"",INDEX('Policy Characteristics'!F:F,MATCH($C596,'Policy Characteristics'!$C:$C,0)))</f>
        <v>0</v>
      </c>
      <c r="M596" s="184">
        <f>IF(ISBLANK(INDEX('Policy Characteristics'!G:G,MATCH($C596,'Policy Characteristics'!$C:$C,0))),"",INDEX('Policy Characteristics'!G:G,MATCH($C596,'Policy Characteristics'!$C:$C,0)))</f>
        <v>1</v>
      </c>
      <c r="N596" s="184">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fuel shifted</v>
      </c>
      <c r="P596" s="1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6" t="str">
        <f>IF(ISBLANK(INDEX('Policy Characteristics'!K:K,MATCH($C596,'Policy Characteristics'!$C:$C,0))),"",INDEX('Policy Characteristics'!K:K,MATCH($C596,'Policy Characteristics'!$C:$C,0)))</f>
        <v>industry-ag-main.html#fuel-switching</v>
      </c>
      <c r="R596" s="176"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5" t="str">
        <f>IF(ISBLANK(INDEX('Policy Characteristics'!B:B,MATCH($C597,'Policy Characteristics'!$C:$C,0))),"",INDEX('Policy Characteristics'!B:B,MATCH($C597,'Policy Characteristics'!$C:$C,0)))</f>
        <v>Electrification</v>
      </c>
      <c r="C597" s="176" t="str">
        <f t="shared" ref="C597:C632" si="33">C$568</f>
        <v>Fraction of Eligible Industrial Energy Use Shifted to Electricity</v>
      </c>
      <c r="D597" s="6" t="s">
        <v>1971</v>
      </c>
      <c r="E597" s="1" t="s">
        <v>2391</v>
      </c>
      <c r="F597" t="s">
        <v>1935</v>
      </c>
      <c r="G597" s="47" t="s">
        <v>2398</v>
      </c>
      <c r="H597" s="44">
        <v>1863</v>
      </c>
      <c r="I597" s="199" t="s">
        <v>43</v>
      </c>
      <c r="J597" s="177" t="str">
        <f>IF(ISBLANK(INDEX('Policy Characteristics'!D:D,MATCH($C597,'Policy Characteristics'!$C:$C,0))),"",INDEX('Policy Characteristics'!D:D,MATCH($C597,'Policy Characteristics'!$C:$C,0)))</f>
        <v>Electrification</v>
      </c>
      <c r="K597" s="176" t="str">
        <f>IF(ISBLANK(INDEX('Policy Characteristics'!E:E,MATCH($C597,'Policy Characteristics'!$C:$C,0))),"",INDEX('Policy Characteristics'!E:E,MATCH($C597,'Policy Characteristics'!$C:$C,0)))</f>
        <v>indst shift to electricity</v>
      </c>
      <c r="L597" s="184">
        <f>IF(ISBLANK(INDEX('Policy Characteristics'!F:F,MATCH($C597,'Policy Characteristics'!$C:$C,0))),"",INDEX('Policy Characteristics'!F:F,MATCH($C597,'Policy Characteristics'!$C:$C,0)))</f>
        <v>0</v>
      </c>
      <c r="M597" s="184">
        <f>IF(ISBLANK(INDEX('Policy Characteristics'!G:G,MATCH($C597,'Policy Characteristics'!$C:$C,0))),"",INDEX('Policy Characteristics'!G:G,MATCH($C597,'Policy Characteristics'!$C:$C,0)))</f>
        <v>1</v>
      </c>
      <c r="N597" s="184">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fuel shifted</v>
      </c>
      <c r="P597" s="1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6" t="str">
        <f>IF(ISBLANK(INDEX('Policy Characteristics'!K:K,MATCH($C597,'Policy Characteristics'!$C:$C,0))),"",INDEX('Policy Characteristics'!K:K,MATCH($C597,'Policy Characteristics'!$C:$C,0)))</f>
        <v>industry-ag-main.html#fuel-switching</v>
      </c>
      <c r="R597" s="176"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5" t="str">
        <f>IF(ISBLANK(INDEX('Policy Characteristics'!B:B,MATCH($C598,'Policy Characteristics'!$C:$C,0))),"",INDEX('Policy Characteristics'!B:B,MATCH($C598,'Policy Characteristics'!$C:$C,0)))</f>
        <v>Electrification</v>
      </c>
      <c r="C598" s="176" t="str">
        <f t="shared" si="33"/>
        <v>Fraction of Eligible Industrial Energy Use Shifted to Electricity</v>
      </c>
      <c r="D598" s="6" t="s">
        <v>1971</v>
      </c>
      <c r="E598" s="1" t="s">
        <v>2392</v>
      </c>
      <c r="F598" t="s">
        <v>1935</v>
      </c>
      <c r="G598" s="47" t="s">
        <v>2399</v>
      </c>
      <c r="H598" s="44">
        <v>1864</v>
      </c>
      <c r="I598" s="199" t="s">
        <v>43</v>
      </c>
      <c r="J598" s="177" t="str">
        <f>IF(ISBLANK(INDEX('Policy Characteristics'!D:D,MATCH($C598,'Policy Characteristics'!$C:$C,0))),"",INDEX('Policy Characteristics'!D:D,MATCH($C598,'Policy Characteristics'!$C:$C,0)))</f>
        <v>Electrification</v>
      </c>
      <c r="K598" s="176" t="str">
        <f>IF(ISBLANK(INDEX('Policy Characteristics'!E:E,MATCH($C598,'Policy Characteristics'!$C:$C,0))),"",INDEX('Policy Characteristics'!E:E,MATCH($C598,'Policy Characteristics'!$C:$C,0)))</f>
        <v>indst shift to electricity</v>
      </c>
      <c r="L598" s="184">
        <f>IF(ISBLANK(INDEX('Policy Characteristics'!F:F,MATCH($C598,'Policy Characteristics'!$C:$C,0))),"",INDEX('Policy Characteristics'!F:F,MATCH($C598,'Policy Characteristics'!$C:$C,0)))</f>
        <v>0</v>
      </c>
      <c r="M598" s="184">
        <f>IF(ISBLANK(INDEX('Policy Characteristics'!G:G,MATCH($C598,'Policy Characteristics'!$C:$C,0))),"",INDEX('Policy Characteristics'!G:G,MATCH($C598,'Policy Characteristics'!$C:$C,0)))</f>
        <v>1</v>
      </c>
      <c r="N598" s="184">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fuel shifted</v>
      </c>
      <c r="P598" s="1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6" t="str">
        <f>IF(ISBLANK(INDEX('Policy Characteristics'!K:K,MATCH($C598,'Policy Characteristics'!$C:$C,0))),"",INDEX('Policy Characteristics'!K:K,MATCH($C598,'Policy Characteristics'!$C:$C,0)))</f>
        <v>industry-ag-main.html#fuel-switching</v>
      </c>
      <c r="R598" s="176"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5" t="str">
        <f>IF(ISBLANK(INDEX('Policy Characteristics'!B:B,MATCH($C599,'Policy Characteristics'!$C:$C,0))),"",INDEX('Policy Characteristics'!B:B,MATCH($C599,'Policy Characteristics'!$C:$C,0)))</f>
        <v>Electrification</v>
      </c>
      <c r="C599" s="176" t="str">
        <f t="shared" si="33"/>
        <v>Fraction of Eligible Industrial Energy Use Shifted to Electricity</v>
      </c>
      <c r="D599" s="6" t="s">
        <v>1971</v>
      </c>
      <c r="E599" s="1" t="s">
        <v>2562</v>
      </c>
      <c r="F599" t="s">
        <v>1935</v>
      </c>
      <c r="G599" s="47" t="s">
        <v>2562</v>
      </c>
      <c r="H599" s="44">
        <v>1865</v>
      </c>
      <c r="I599" s="199" t="s">
        <v>43</v>
      </c>
      <c r="J599" s="177" t="str">
        <f>IF(ISBLANK(INDEX('Policy Characteristics'!D:D,MATCH($C599,'Policy Characteristics'!$C:$C,0))),"",INDEX('Policy Characteristics'!D:D,MATCH($C599,'Policy Characteristics'!$C:$C,0)))</f>
        <v>Electrification</v>
      </c>
      <c r="K599" s="176" t="str">
        <f>IF(ISBLANK(INDEX('Policy Characteristics'!E:E,MATCH($C599,'Policy Characteristics'!$C:$C,0))),"",INDEX('Policy Characteristics'!E:E,MATCH($C599,'Policy Characteristics'!$C:$C,0)))</f>
        <v>indst shift to electricity</v>
      </c>
      <c r="L599" s="184">
        <f>IF(ISBLANK(INDEX('Policy Characteristics'!F:F,MATCH($C599,'Policy Characteristics'!$C:$C,0))),"",INDEX('Policy Characteristics'!F:F,MATCH($C599,'Policy Characteristics'!$C:$C,0)))</f>
        <v>0</v>
      </c>
      <c r="M599" s="184">
        <f>IF(ISBLANK(INDEX('Policy Characteristics'!G:G,MATCH($C599,'Policy Characteristics'!$C:$C,0))),"",INDEX('Policy Characteristics'!G:G,MATCH($C599,'Policy Characteristics'!$C:$C,0)))</f>
        <v>1</v>
      </c>
      <c r="N599" s="184">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fuel shifted</v>
      </c>
      <c r="P599" s="1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6" t="str">
        <f>IF(ISBLANK(INDEX('Policy Characteristics'!K:K,MATCH($C599,'Policy Characteristics'!$C:$C,0))),"",INDEX('Policy Characteristics'!K:K,MATCH($C599,'Policy Characteristics'!$C:$C,0)))</f>
        <v>industry-ag-main.html#fuel-switching</v>
      </c>
      <c r="R599" s="176"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5" t="str">
        <f>IF(ISBLANK(INDEX('Policy Characteristics'!B:B,MATCH($C600,'Policy Characteristics'!$C:$C,0))),"",INDEX('Policy Characteristics'!B:B,MATCH($C600,'Policy Characteristics'!$C:$C,0)))</f>
        <v>Electrification</v>
      </c>
      <c r="C600" s="176" t="str">
        <f t="shared" si="33"/>
        <v>Fraction of Eligible Industrial Energy Use Shifted to Electricity</v>
      </c>
      <c r="D600" s="6" t="s">
        <v>1972</v>
      </c>
      <c r="E600" s="1" t="s">
        <v>2386</v>
      </c>
      <c r="F600" t="s">
        <v>1936</v>
      </c>
      <c r="G600" s="47" t="s">
        <v>2393</v>
      </c>
      <c r="H600" s="44">
        <v>1866</v>
      </c>
      <c r="I600" s="199" t="s">
        <v>43</v>
      </c>
      <c r="J600" s="177" t="str">
        <f>IF(ISBLANK(INDEX('Policy Characteristics'!D:D,MATCH($C600,'Policy Characteristics'!$C:$C,0))),"",INDEX('Policy Characteristics'!D:D,MATCH($C600,'Policy Characteristics'!$C:$C,0)))</f>
        <v>Electrification</v>
      </c>
      <c r="K600" s="176" t="str">
        <f>IF(ISBLANK(INDEX('Policy Characteristics'!E:E,MATCH($C600,'Policy Characteristics'!$C:$C,0))),"",INDEX('Policy Characteristics'!E:E,MATCH($C600,'Policy Characteristics'!$C:$C,0)))</f>
        <v>indst shift to electricity</v>
      </c>
      <c r="L600" s="184">
        <f>IF(ISBLANK(INDEX('Policy Characteristics'!F:F,MATCH($C600,'Policy Characteristics'!$C:$C,0))),"",INDEX('Policy Characteristics'!F:F,MATCH($C600,'Policy Characteristics'!$C:$C,0)))</f>
        <v>0</v>
      </c>
      <c r="M600" s="184">
        <f>IF(ISBLANK(INDEX('Policy Characteristics'!G:G,MATCH($C600,'Policy Characteristics'!$C:$C,0))),"",INDEX('Policy Characteristics'!G:G,MATCH($C600,'Policy Characteristics'!$C:$C,0)))</f>
        <v>1</v>
      </c>
      <c r="N600" s="184">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fuel shifted</v>
      </c>
      <c r="P600" s="1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6" t="str">
        <f>IF(ISBLANK(INDEX('Policy Characteristics'!K:K,MATCH($C600,'Policy Characteristics'!$C:$C,0))),"",INDEX('Policy Characteristics'!K:K,MATCH($C600,'Policy Characteristics'!$C:$C,0)))</f>
        <v>industry-ag-main.html#fuel-switching</v>
      </c>
      <c r="R600" s="176"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5" t="str">
        <f>IF(ISBLANK(INDEX('Policy Characteristics'!B:B,MATCH($C601,'Policy Characteristics'!$C:$C,0))),"",INDEX('Policy Characteristics'!B:B,MATCH($C601,'Policy Characteristics'!$C:$C,0)))</f>
        <v>Electrification</v>
      </c>
      <c r="C601" s="176" t="str">
        <f t="shared" si="33"/>
        <v>Fraction of Eligible Industrial Energy Use Shifted to Electricity</v>
      </c>
      <c r="D601" s="6" t="s">
        <v>1972</v>
      </c>
      <c r="E601" s="1" t="s">
        <v>2387</v>
      </c>
      <c r="F601" t="s">
        <v>1936</v>
      </c>
      <c r="G601" s="47" t="s">
        <v>2394</v>
      </c>
      <c r="H601" s="44">
        <v>1867</v>
      </c>
      <c r="I601" s="199" t="s">
        <v>43</v>
      </c>
      <c r="J601" s="177" t="str">
        <f>IF(ISBLANK(INDEX('Policy Characteristics'!D:D,MATCH($C601,'Policy Characteristics'!$C:$C,0))),"",INDEX('Policy Characteristics'!D:D,MATCH($C601,'Policy Characteristics'!$C:$C,0)))</f>
        <v>Electrification</v>
      </c>
      <c r="K601" s="176" t="str">
        <f>IF(ISBLANK(INDEX('Policy Characteristics'!E:E,MATCH($C601,'Policy Characteristics'!$C:$C,0))),"",INDEX('Policy Characteristics'!E:E,MATCH($C601,'Policy Characteristics'!$C:$C,0)))</f>
        <v>indst shift to electricity</v>
      </c>
      <c r="L601" s="184">
        <f>IF(ISBLANK(INDEX('Policy Characteristics'!F:F,MATCH($C601,'Policy Characteristics'!$C:$C,0))),"",INDEX('Policy Characteristics'!F:F,MATCH($C601,'Policy Characteristics'!$C:$C,0)))</f>
        <v>0</v>
      </c>
      <c r="M601" s="184">
        <f>IF(ISBLANK(INDEX('Policy Characteristics'!G:G,MATCH($C601,'Policy Characteristics'!$C:$C,0))),"",INDEX('Policy Characteristics'!G:G,MATCH($C601,'Policy Characteristics'!$C:$C,0)))</f>
        <v>1</v>
      </c>
      <c r="N601" s="184">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fuel shifted</v>
      </c>
      <c r="P601" s="1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6" t="str">
        <f>IF(ISBLANK(INDEX('Policy Characteristics'!K:K,MATCH($C601,'Policy Characteristics'!$C:$C,0))),"",INDEX('Policy Characteristics'!K:K,MATCH($C601,'Policy Characteristics'!$C:$C,0)))</f>
        <v>industry-ag-main.html#fuel-switching</v>
      </c>
      <c r="R601" s="176"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5" t="str">
        <f>IF(ISBLANK(INDEX('Policy Characteristics'!B:B,MATCH($C602,'Policy Characteristics'!$C:$C,0))),"",INDEX('Policy Characteristics'!B:B,MATCH($C602,'Policy Characteristics'!$C:$C,0)))</f>
        <v>Electrification</v>
      </c>
      <c r="C602" s="176" t="str">
        <f t="shared" si="33"/>
        <v>Fraction of Eligible Industrial Energy Use Shifted to Electricity</v>
      </c>
      <c r="D602" s="6" t="s">
        <v>1972</v>
      </c>
      <c r="E602" s="1" t="s">
        <v>2388</v>
      </c>
      <c r="F602" t="s">
        <v>1936</v>
      </c>
      <c r="G602" s="47" t="s">
        <v>2395</v>
      </c>
      <c r="H602" s="44">
        <v>1868</v>
      </c>
      <c r="I602" s="199" t="s">
        <v>43</v>
      </c>
      <c r="J602" s="177" t="str">
        <f>IF(ISBLANK(INDEX('Policy Characteristics'!D:D,MATCH($C602,'Policy Characteristics'!$C:$C,0))),"",INDEX('Policy Characteristics'!D:D,MATCH($C602,'Policy Characteristics'!$C:$C,0)))</f>
        <v>Electrification</v>
      </c>
      <c r="K602" s="176" t="str">
        <f>IF(ISBLANK(INDEX('Policy Characteristics'!E:E,MATCH($C602,'Policy Characteristics'!$C:$C,0))),"",INDEX('Policy Characteristics'!E:E,MATCH($C602,'Policy Characteristics'!$C:$C,0)))</f>
        <v>indst shift to electricity</v>
      </c>
      <c r="L602" s="184">
        <f>IF(ISBLANK(INDEX('Policy Characteristics'!F:F,MATCH($C602,'Policy Characteristics'!$C:$C,0))),"",INDEX('Policy Characteristics'!F:F,MATCH($C602,'Policy Characteristics'!$C:$C,0)))</f>
        <v>0</v>
      </c>
      <c r="M602" s="184">
        <f>IF(ISBLANK(INDEX('Policy Characteristics'!G:G,MATCH($C602,'Policy Characteristics'!$C:$C,0))),"",INDEX('Policy Characteristics'!G:G,MATCH($C602,'Policy Characteristics'!$C:$C,0)))</f>
        <v>1</v>
      </c>
      <c r="N602" s="184">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fuel shifted</v>
      </c>
      <c r="P602" s="1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6" t="str">
        <f>IF(ISBLANK(INDEX('Policy Characteristics'!K:K,MATCH($C602,'Policy Characteristics'!$C:$C,0))),"",INDEX('Policy Characteristics'!K:K,MATCH($C602,'Policy Characteristics'!$C:$C,0)))</f>
        <v>industry-ag-main.html#fuel-switching</v>
      </c>
      <c r="R602" s="176"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5" t="str">
        <f>IF(ISBLANK(INDEX('Policy Characteristics'!B:B,MATCH($C603,'Policy Characteristics'!$C:$C,0))),"",INDEX('Policy Characteristics'!B:B,MATCH($C603,'Policy Characteristics'!$C:$C,0)))</f>
        <v>Electrification</v>
      </c>
      <c r="C603" s="176" t="str">
        <f t="shared" si="33"/>
        <v>Fraction of Eligible Industrial Energy Use Shifted to Electricity</v>
      </c>
      <c r="D603" s="6" t="s">
        <v>1972</v>
      </c>
      <c r="E603" s="1" t="s">
        <v>2389</v>
      </c>
      <c r="F603" t="s">
        <v>1936</v>
      </c>
      <c r="G603" s="47" t="s">
        <v>2396</v>
      </c>
      <c r="H603" s="44">
        <v>1869</v>
      </c>
      <c r="I603" s="199" t="s">
        <v>43</v>
      </c>
      <c r="J603" s="177" t="str">
        <f>IF(ISBLANK(INDEX('Policy Characteristics'!D:D,MATCH($C603,'Policy Characteristics'!$C:$C,0))),"",INDEX('Policy Characteristics'!D:D,MATCH($C603,'Policy Characteristics'!$C:$C,0)))</f>
        <v>Electrification</v>
      </c>
      <c r="K603" s="176" t="str">
        <f>IF(ISBLANK(INDEX('Policy Characteristics'!E:E,MATCH($C603,'Policy Characteristics'!$C:$C,0))),"",INDEX('Policy Characteristics'!E:E,MATCH($C603,'Policy Characteristics'!$C:$C,0)))</f>
        <v>indst shift to electricity</v>
      </c>
      <c r="L603" s="184">
        <f>IF(ISBLANK(INDEX('Policy Characteristics'!F:F,MATCH($C603,'Policy Characteristics'!$C:$C,0))),"",INDEX('Policy Characteristics'!F:F,MATCH($C603,'Policy Characteristics'!$C:$C,0)))</f>
        <v>0</v>
      </c>
      <c r="M603" s="184">
        <f>IF(ISBLANK(INDEX('Policy Characteristics'!G:G,MATCH($C603,'Policy Characteristics'!$C:$C,0))),"",INDEX('Policy Characteristics'!G:G,MATCH($C603,'Policy Characteristics'!$C:$C,0)))</f>
        <v>1</v>
      </c>
      <c r="N603" s="184">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fuel shifted</v>
      </c>
      <c r="P603" s="1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6" t="str">
        <f>IF(ISBLANK(INDEX('Policy Characteristics'!K:K,MATCH($C603,'Policy Characteristics'!$C:$C,0))),"",INDEX('Policy Characteristics'!K:K,MATCH($C603,'Policy Characteristics'!$C:$C,0)))</f>
        <v>industry-ag-main.html#fuel-switching</v>
      </c>
      <c r="R603" s="176"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5" t="str">
        <f>IF(ISBLANK(INDEX('Policy Characteristics'!B:B,MATCH($C604,'Policy Characteristics'!$C:$C,0))),"",INDEX('Policy Characteristics'!B:B,MATCH($C604,'Policy Characteristics'!$C:$C,0)))</f>
        <v>Electrification</v>
      </c>
      <c r="C604" s="176" t="str">
        <f t="shared" si="33"/>
        <v>Fraction of Eligible Industrial Energy Use Shifted to Electricity</v>
      </c>
      <c r="D604" s="6" t="s">
        <v>1972</v>
      </c>
      <c r="E604" s="1" t="s">
        <v>2390</v>
      </c>
      <c r="F604" t="s">
        <v>1936</v>
      </c>
      <c r="G604" s="47" t="s">
        <v>2397</v>
      </c>
      <c r="H604" s="44">
        <v>1870</v>
      </c>
      <c r="I604" s="199" t="s">
        <v>43</v>
      </c>
      <c r="J604" s="177" t="str">
        <f>IF(ISBLANK(INDEX('Policy Characteristics'!D:D,MATCH($C604,'Policy Characteristics'!$C:$C,0))),"",INDEX('Policy Characteristics'!D:D,MATCH($C604,'Policy Characteristics'!$C:$C,0)))</f>
        <v>Electrification</v>
      </c>
      <c r="K604" s="176" t="str">
        <f>IF(ISBLANK(INDEX('Policy Characteristics'!E:E,MATCH($C604,'Policy Characteristics'!$C:$C,0))),"",INDEX('Policy Characteristics'!E:E,MATCH($C604,'Policy Characteristics'!$C:$C,0)))</f>
        <v>indst shift to electricity</v>
      </c>
      <c r="L604" s="184">
        <f>IF(ISBLANK(INDEX('Policy Characteristics'!F:F,MATCH($C604,'Policy Characteristics'!$C:$C,0))),"",INDEX('Policy Characteristics'!F:F,MATCH($C604,'Policy Characteristics'!$C:$C,0)))</f>
        <v>0</v>
      </c>
      <c r="M604" s="184">
        <f>IF(ISBLANK(INDEX('Policy Characteristics'!G:G,MATCH($C604,'Policy Characteristics'!$C:$C,0))),"",INDEX('Policy Characteristics'!G:G,MATCH($C604,'Policy Characteristics'!$C:$C,0)))</f>
        <v>1</v>
      </c>
      <c r="N604" s="184">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fuel shifted</v>
      </c>
      <c r="P604" s="1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6" t="str">
        <f>IF(ISBLANK(INDEX('Policy Characteristics'!K:K,MATCH($C604,'Policy Characteristics'!$C:$C,0))),"",INDEX('Policy Characteristics'!K:K,MATCH($C604,'Policy Characteristics'!$C:$C,0)))</f>
        <v>industry-ag-main.html#fuel-switching</v>
      </c>
      <c r="R604" s="176"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5" t="str">
        <f>IF(ISBLANK(INDEX('Policy Characteristics'!B:B,MATCH($C605,'Policy Characteristics'!$C:$C,0))),"",INDEX('Policy Characteristics'!B:B,MATCH($C605,'Policy Characteristics'!$C:$C,0)))</f>
        <v>Electrification</v>
      </c>
      <c r="C605" s="176" t="str">
        <f t="shared" si="33"/>
        <v>Fraction of Eligible Industrial Energy Use Shifted to Electricity</v>
      </c>
      <c r="D605" s="6" t="s">
        <v>1972</v>
      </c>
      <c r="E605" s="1" t="s">
        <v>2391</v>
      </c>
      <c r="F605" t="s">
        <v>1936</v>
      </c>
      <c r="G605" s="47" t="s">
        <v>2398</v>
      </c>
      <c r="H605" s="44">
        <v>1871</v>
      </c>
      <c r="I605" s="199" t="s">
        <v>43</v>
      </c>
      <c r="J605" s="177" t="str">
        <f>IF(ISBLANK(INDEX('Policy Characteristics'!D:D,MATCH($C605,'Policy Characteristics'!$C:$C,0))),"",INDEX('Policy Characteristics'!D:D,MATCH($C605,'Policy Characteristics'!$C:$C,0)))</f>
        <v>Electrification</v>
      </c>
      <c r="K605" s="176" t="str">
        <f>IF(ISBLANK(INDEX('Policy Characteristics'!E:E,MATCH($C605,'Policy Characteristics'!$C:$C,0))),"",INDEX('Policy Characteristics'!E:E,MATCH($C605,'Policy Characteristics'!$C:$C,0)))</f>
        <v>indst shift to electricity</v>
      </c>
      <c r="L605" s="184">
        <f>IF(ISBLANK(INDEX('Policy Characteristics'!F:F,MATCH($C605,'Policy Characteristics'!$C:$C,0))),"",INDEX('Policy Characteristics'!F:F,MATCH($C605,'Policy Characteristics'!$C:$C,0)))</f>
        <v>0</v>
      </c>
      <c r="M605" s="184">
        <f>IF(ISBLANK(INDEX('Policy Characteristics'!G:G,MATCH($C605,'Policy Characteristics'!$C:$C,0))),"",INDEX('Policy Characteristics'!G:G,MATCH($C605,'Policy Characteristics'!$C:$C,0)))</f>
        <v>1</v>
      </c>
      <c r="N605" s="184">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fuel shifted</v>
      </c>
      <c r="P605" s="1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6" t="str">
        <f>IF(ISBLANK(INDEX('Policy Characteristics'!K:K,MATCH($C605,'Policy Characteristics'!$C:$C,0))),"",INDEX('Policy Characteristics'!K:K,MATCH($C605,'Policy Characteristics'!$C:$C,0)))</f>
        <v>industry-ag-main.html#fuel-switching</v>
      </c>
      <c r="R605" s="176"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5" t="str">
        <f>IF(ISBLANK(INDEX('Policy Characteristics'!B:B,MATCH($C606,'Policy Characteristics'!$C:$C,0))),"",INDEX('Policy Characteristics'!B:B,MATCH($C606,'Policy Characteristics'!$C:$C,0)))</f>
        <v>Electrification</v>
      </c>
      <c r="C606" s="176" t="str">
        <f t="shared" si="33"/>
        <v>Fraction of Eligible Industrial Energy Use Shifted to Electricity</v>
      </c>
      <c r="D606" s="6" t="s">
        <v>1972</v>
      </c>
      <c r="E606" s="1" t="s">
        <v>2392</v>
      </c>
      <c r="F606" t="s">
        <v>1936</v>
      </c>
      <c r="G606" s="47" t="s">
        <v>2399</v>
      </c>
      <c r="H606" s="44">
        <v>1872</v>
      </c>
      <c r="I606" s="199" t="s">
        <v>43</v>
      </c>
      <c r="J606" s="177" t="str">
        <f>IF(ISBLANK(INDEX('Policy Characteristics'!D:D,MATCH($C606,'Policy Characteristics'!$C:$C,0))),"",INDEX('Policy Characteristics'!D:D,MATCH($C606,'Policy Characteristics'!$C:$C,0)))</f>
        <v>Electrification</v>
      </c>
      <c r="K606" s="176" t="str">
        <f>IF(ISBLANK(INDEX('Policy Characteristics'!E:E,MATCH($C606,'Policy Characteristics'!$C:$C,0))),"",INDEX('Policy Characteristics'!E:E,MATCH($C606,'Policy Characteristics'!$C:$C,0)))</f>
        <v>indst shift to electricity</v>
      </c>
      <c r="L606" s="184">
        <f>IF(ISBLANK(INDEX('Policy Characteristics'!F:F,MATCH($C606,'Policy Characteristics'!$C:$C,0))),"",INDEX('Policy Characteristics'!F:F,MATCH($C606,'Policy Characteristics'!$C:$C,0)))</f>
        <v>0</v>
      </c>
      <c r="M606" s="184">
        <f>IF(ISBLANK(INDEX('Policy Characteristics'!G:G,MATCH($C606,'Policy Characteristics'!$C:$C,0))),"",INDEX('Policy Characteristics'!G:G,MATCH($C606,'Policy Characteristics'!$C:$C,0)))</f>
        <v>1</v>
      </c>
      <c r="N606" s="184">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fuel shifted</v>
      </c>
      <c r="P606" s="1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6" t="str">
        <f>IF(ISBLANK(INDEX('Policy Characteristics'!K:K,MATCH($C606,'Policy Characteristics'!$C:$C,0))),"",INDEX('Policy Characteristics'!K:K,MATCH($C606,'Policy Characteristics'!$C:$C,0)))</f>
        <v>industry-ag-main.html#fuel-switching</v>
      </c>
      <c r="R606" s="176"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5" t="str">
        <f>IF(ISBLANK(INDEX('Policy Characteristics'!B:B,MATCH($C607,'Policy Characteristics'!$C:$C,0))),"",INDEX('Policy Characteristics'!B:B,MATCH($C607,'Policy Characteristics'!$C:$C,0)))</f>
        <v>Electrification</v>
      </c>
      <c r="C607" s="176" t="str">
        <f t="shared" si="33"/>
        <v>Fraction of Eligible Industrial Energy Use Shifted to Electricity</v>
      </c>
      <c r="D607" s="6" t="s">
        <v>1972</v>
      </c>
      <c r="E607" s="1" t="s">
        <v>2562</v>
      </c>
      <c r="F607" t="s">
        <v>1936</v>
      </c>
      <c r="G607" s="47" t="s">
        <v>2562</v>
      </c>
      <c r="H607" s="44">
        <v>1873</v>
      </c>
      <c r="I607" s="199" t="s">
        <v>43</v>
      </c>
      <c r="J607" s="177" t="str">
        <f>IF(ISBLANK(INDEX('Policy Characteristics'!D:D,MATCH($C607,'Policy Characteristics'!$C:$C,0))),"",INDEX('Policy Characteristics'!D:D,MATCH($C607,'Policy Characteristics'!$C:$C,0)))</f>
        <v>Electrification</v>
      </c>
      <c r="K607" s="176" t="str">
        <f>IF(ISBLANK(INDEX('Policy Characteristics'!E:E,MATCH($C607,'Policy Characteristics'!$C:$C,0))),"",INDEX('Policy Characteristics'!E:E,MATCH($C607,'Policy Characteristics'!$C:$C,0)))</f>
        <v>indst shift to electricity</v>
      </c>
      <c r="L607" s="184">
        <f>IF(ISBLANK(INDEX('Policy Characteristics'!F:F,MATCH($C607,'Policy Characteristics'!$C:$C,0))),"",INDEX('Policy Characteristics'!F:F,MATCH($C607,'Policy Characteristics'!$C:$C,0)))</f>
        <v>0</v>
      </c>
      <c r="M607" s="184">
        <f>IF(ISBLANK(INDEX('Policy Characteristics'!G:G,MATCH($C607,'Policy Characteristics'!$C:$C,0))),"",INDEX('Policy Characteristics'!G:G,MATCH($C607,'Policy Characteristics'!$C:$C,0)))</f>
        <v>1</v>
      </c>
      <c r="N607" s="184">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fuel shifted</v>
      </c>
      <c r="P607" s="1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6" t="str">
        <f>IF(ISBLANK(INDEX('Policy Characteristics'!K:K,MATCH($C607,'Policy Characteristics'!$C:$C,0))),"",INDEX('Policy Characteristics'!K:K,MATCH($C607,'Policy Characteristics'!$C:$C,0)))</f>
        <v>industry-ag-main.html#fuel-switching</v>
      </c>
      <c r="R607" s="176"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5" t="str">
        <f>IF(ISBLANK(INDEX('Policy Characteristics'!B:B,MATCH($C608,'Policy Characteristics'!$C:$C,0))),"",INDEX('Policy Characteristics'!B:B,MATCH($C608,'Policy Characteristics'!$C:$C,0)))</f>
        <v>Electrification</v>
      </c>
      <c r="C608" s="176" t="str">
        <f t="shared" si="33"/>
        <v>Fraction of Eligible Industrial Energy Use Shifted to Electricity</v>
      </c>
      <c r="D608" s="6" t="s">
        <v>1973</v>
      </c>
      <c r="E608" s="1" t="s">
        <v>2386</v>
      </c>
      <c r="F608" t="s">
        <v>1937</v>
      </c>
      <c r="G608" s="47" t="s">
        <v>2393</v>
      </c>
      <c r="H608" s="44">
        <v>1874</v>
      </c>
      <c r="I608" s="199" t="s">
        <v>43</v>
      </c>
      <c r="J608" s="177" t="str">
        <f>IF(ISBLANK(INDEX('Policy Characteristics'!D:D,MATCH($C608,'Policy Characteristics'!$C:$C,0))),"",INDEX('Policy Characteristics'!D:D,MATCH($C608,'Policy Characteristics'!$C:$C,0)))</f>
        <v>Electrification</v>
      </c>
      <c r="K608" s="176" t="str">
        <f>IF(ISBLANK(INDEX('Policy Characteristics'!E:E,MATCH($C608,'Policy Characteristics'!$C:$C,0))),"",INDEX('Policy Characteristics'!E:E,MATCH($C608,'Policy Characteristics'!$C:$C,0)))</f>
        <v>indst shift to electricity</v>
      </c>
      <c r="L608" s="184">
        <f>IF(ISBLANK(INDEX('Policy Characteristics'!F:F,MATCH($C608,'Policy Characteristics'!$C:$C,0))),"",INDEX('Policy Characteristics'!F:F,MATCH($C608,'Policy Characteristics'!$C:$C,0)))</f>
        <v>0</v>
      </c>
      <c r="M608" s="184">
        <f>IF(ISBLANK(INDEX('Policy Characteristics'!G:G,MATCH($C608,'Policy Characteristics'!$C:$C,0))),"",INDEX('Policy Characteristics'!G:G,MATCH($C608,'Policy Characteristics'!$C:$C,0)))</f>
        <v>1</v>
      </c>
      <c r="N608" s="184">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fuel shifted</v>
      </c>
      <c r="P608" s="1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6" t="str">
        <f>IF(ISBLANK(INDEX('Policy Characteristics'!K:K,MATCH($C608,'Policy Characteristics'!$C:$C,0))),"",INDEX('Policy Characteristics'!K:K,MATCH($C608,'Policy Characteristics'!$C:$C,0)))</f>
        <v>industry-ag-main.html#fuel-switching</v>
      </c>
      <c r="R608" s="176"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5" t="str">
        <f>IF(ISBLANK(INDEX('Policy Characteristics'!B:B,MATCH($C609,'Policy Characteristics'!$C:$C,0))),"",INDEX('Policy Characteristics'!B:B,MATCH($C609,'Policy Characteristics'!$C:$C,0)))</f>
        <v>Electrification</v>
      </c>
      <c r="C609" s="176" t="str">
        <f t="shared" si="33"/>
        <v>Fraction of Eligible Industrial Energy Use Shifted to Electricity</v>
      </c>
      <c r="D609" s="6" t="s">
        <v>1973</v>
      </c>
      <c r="E609" s="1" t="s">
        <v>2387</v>
      </c>
      <c r="F609" t="s">
        <v>1937</v>
      </c>
      <c r="G609" s="47" t="s">
        <v>2394</v>
      </c>
      <c r="H609" s="44">
        <v>1875</v>
      </c>
      <c r="I609" s="199" t="s">
        <v>43</v>
      </c>
      <c r="J609" s="177" t="str">
        <f>IF(ISBLANK(INDEX('Policy Characteristics'!D:D,MATCH($C609,'Policy Characteristics'!$C:$C,0))),"",INDEX('Policy Characteristics'!D:D,MATCH($C609,'Policy Characteristics'!$C:$C,0)))</f>
        <v>Electrification</v>
      </c>
      <c r="K609" s="176" t="str">
        <f>IF(ISBLANK(INDEX('Policy Characteristics'!E:E,MATCH($C609,'Policy Characteristics'!$C:$C,0))),"",INDEX('Policy Characteristics'!E:E,MATCH($C609,'Policy Characteristics'!$C:$C,0)))</f>
        <v>indst shift to electricity</v>
      </c>
      <c r="L609" s="184">
        <f>IF(ISBLANK(INDEX('Policy Characteristics'!F:F,MATCH($C609,'Policy Characteristics'!$C:$C,0))),"",INDEX('Policy Characteristics'!F:F,MATCH($C609,'Policy Characteristics'!$C:$C,0)))</f>
        <v>0</v>
      </c>
      <c r="M609" s="184">
        <f>IF(ISBLANK(INDEX('Policy Characteristics'!G:G,MATCH($C609,'Policy Characteristics'!$C:$C,0))),"",INDEX('Policy Characteristics'!G:G,MATCH($C609,'Policy Characteristics'!$C:$C,0)))</f>
        <v>1</v>
      </c>
      <c r="N609" s="184">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fuel shifted</v>
      </c>
      <c r="P609" s="1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6" t="str">
        <f>IF(ISBLANK(INDEX('Policy Characteristics'!K:K,MATCH($C609,'Policy Characteristics'!$C:$C,0))),"",INDEX('Policy Characteristics'!K:K,MATCH($C609,'Policy Characteristics'!$C:$C,0)))</f>
        <v>industry-ag-main.html#fuel-switching</v>
      </c>
      <c r="R609" s="176"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5" t="str">
        <f>IF(ISBLANK(INDEX('Policy Characteristics'!B:B,MATCH($C610,'Policy Characteristics'!$C:$C,0))),"",INDEX('Policy Characteristics'!B:B,MATCH($C610,'Policy Characteristics'!$C:$C,0)))</f>
        <v>Electrification</v>
      </c>
      <c r="C610" s="176" t="str">
        <f t="shared" si="33"/>
        <v>Fraction of Eligible Industrial Energy Use Shifted to Electricity</v>
      </c>
      <c r="D610" s="6" t="s">
        <v>1973</v>
      </c>
      <c r="E610" s="1" t="s">
        <v>2388</v>
      </c>
      <c r="F610" t="s">
        <v>1937</v>
      </c>
      <c r="G610" s="47" t="s">
        <v>2395</v>
      </c>
      <c r="H610" s="44">
        <v>1876</v>
      </c>
      <c r="I610" s="199" t="s">
        <v>43</v>
      </c>
      <c r="J610" s="177" t="str">
        <f>IF(ISBLANK(INDEX('Policy Characteristics'!D:D,MATCH($C610,'Policy Characteristics'!$C:$C,0))),"",INDEX('Policy Characteristics'!D:D,MATCH($C610,'Policy Characteristics'!$C:$C,0)))</f>
        <v>Electrification</v>
      </c>
      <c r="K610" s="176" t="str">
        <f>IF(ISBLANK(INDEX('Policy Characteristics'!E:E,MATCH($C610,'Policy Characteristics'!$C:$C,0))),"",INDEX('Policy Characteristics'!E:E,MATCH($C610,'Policy Characteristics'!$C:$C,0)))</f>
        <v>indst shift to electricity</v>
      </c>
      <c r="L610" s="184">
        <f>IF(ISBLANK(INDEX('Policy Characteristics'!F:F,MATCH($C610,'Policy Characteristics'!$C:$C,0))),"",INDEX('Policy Characteristics'!F:F,MATCH($C610,'Policy Characteristics'!$C:$C,0)))</f>
        <v>0</v>
      </c>
      <c r="M610" s="184">
        <f>IF(ISBLANK(INDEX('Policy Characteristics'!G:G,MATCH($C610,'Policy Characteristics'!$C:$C,0))),"",INDEX('Policy Characteristics'!G:G,MATCH($C610,'Policy Characteristics'!$C:$C,0)))</f>
        <v>1</v>
      </c>
      <c r="N610" s="184">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fuel shifted</v>
      </c>
      <c r="P610" s="1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6" t="str">
        <f>IF(ISBLANK(INDEX('Policy Characteristics'!K:K,MATCH($C610,'Policy Characteristics'!$C:$C,0))),"",INDEX('Policy Characteristics'!K:K,MATCH($C610,'Policy Characteristics'!$C:$C,0)))</f>
        <v>industry-ag-main.html#fuel-switching</v>
      </c>
      <c r="R610" s="176"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5" t="str">
        <f>IF(ISBLANK(INDEX('Policy Characteristics'!B:B,MATCH($C611,'Policy Characteristics'!$C:$C,0))),"",INDEX('Policy Characteristics'!B:B,MATCH($C611,'Policy Characteristics'!$C:$C,0)))</f>
        <v>Electrification</v>
      </c>
      <c r="C611" s="176" t="str">
        <f t="shared" si="33"/>
        <v>Fraction of Eligible Industrial Energy Use Shifted to Electricity</v>
      </c>
      <c r="D611" s="6" t="s">
        <v>1973</v>
      </c>
      <c r="E611" s="1" t="s">
        <v>2389</v>
      </c>
      <c r="F611" t="s">
        <v>1937</v>
      </c>
      <c r="G611" s="47" t="s">
        <v>2396</v>
      </c>
      <c r="H611" s="44">
        <v>1877</v>
      </c>
      <c r="I611" s="199" t="s">
        <v>43</v>
      </c>
      <c r="J611" s="177" t="str">
        <f>IF(ISBLANK(INDEX('Policy Characteristics'!D:D,MATCH($C611,'Policy Characteristics'!$C:$C,0))),"",INDEX('Policy Characteristics'!D:D,MATCH($C611,'Policy Characteristics'!$C:$C,0)))</f>
        <v>Electrification</v>
      </c>
      <c r="K611" s="176" t="str">
        <f>IF(ISBLANK(INDEX('Policy Characteristics'!E:E,MATCH($C611,'Policy Characteristics'!$C:$C,0))),"",INDEX('Policy Characteristics'!E:E,MATCH($C611,'Policy Characteristics'!$C:$C,0)))</f>
        <v>indst shift to electricity</v>
      </c>
      <c r="L611" s="184">
        <f>IF(ISBLANK(INDEX('Policy Characteristics'!F:F,MATCH($C611,'Policy Characteristics'!$C:$C,0))),"",INDEX('Policy Characteristics'!F:F,MATCH($C611,'Policy Characteristics'!$C:$C,0)))</f>
        <v>0</v>
      </c>
      <c r="M611" s="184">
        <f>IF(ISBLANK(INDEX('Policy Characteristics'!G:G,MATCH($C611,'Policy Characteristics'!$C:$C,0))),"",INDEX('Policy Characteristics'!G:G,MATCH($C611,'Policy Characteristics'!$C:$C,0)))</f>
        <v>1</v>
      </c>
      <c r="N611" s="184">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fuel shifted</v>
      </c>
      <c r="P611" s="1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6" t="str">
        <f>IF(ISBLANK(INDEX('Policy Characteristics'!K:K,MATCH($C611,'Policy Characteristics'!$C:$C,0))),"",INDEX('Policy Characteristics'!K:K,MATCH($C611,'Policy Characteristics'!$C:$C,0)))</f>
        <v>industry-ag-main.html#fuel-switching</v>
      </c>
      <c r="R611" s="176"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5" t="str">
        <f>IF(ISBLANK(INDEX('Policy Characteristics'!B:B,MATCH($C612,'Policy Characteristics'!$C:$C,0))),"",INDEX('Policy Characteristics'!B:B,MATCH($C612,'Policy Characteristics'!$C:$C,0)))</f>
        <v>Electrification</v>
      </c>
      <c r="C612" s="176" t="str">
        <f t="shared" si="33"/>
        <v>Fraction of Eligible Industrial Energy Use Shifted to Electricity</v>
      </c>
      <c r="D612" s="6" t="s">
        <v>1973</v>
      </c>
      <c r="E612" s="1" t="s">
        <v>2390</v>
      </c>
      <c r="F612" t="s">
        <v>1937</v>
      </c>
      <c r="G612" s="47" t="s">
        <v>2397</v>
      </c>
      <c r="H612" s="44">
        <v>1878</v>
      </c>
      <c r="I612" s="199" t="s">
        <v>43</v>
      </c>
      <c r="J612" s="177" t="str">
        <f>IF(ISBLANK(INDEX('Policy Characteristics'!D:D,MATCH($C612,'Policy Characteristics'!$C:$C,0))),"",INDEX('Policy Characteristics'!D:D,MATCH($C612,'Policy Characteristics'!$C:$C,0)))</f>
        <v>Electrification</v>
      </c>
      <c r="K612" s="176" t="str">
        <f>IF(ISBLANK(INDEX('Policy Characteristics'!E:E,MATCH($C612,'Policy Characteristics'!$C:$C,0))),"",INDEX('Policy Characteristics'!E:E,MATCH($C612,'Policy Characteristics'!$C:$C,0)))</f>
        <v>indst shift to electricity</v>
      </c>
      <c r="L612" s="184">
        <f>IF(ISBLANK(INDEX('Policy Characteristics'!F:F,MATCH($C612,'Policy Characteristics'!$C:$C,0))),"",INDEX('Policy Characteristics'!F:F,MATCH($C612,'Policy Characteristics'!$C:$C,0)))</f>
        <v>0</v>
      </c>
      <c r="M612" s="184">
        <f>IF(ISBLANK(INDEX('Policy Characteristics'!G:G,MATCH($C612,'Policy Characteristics'!$C:$C,0))),"",INDEX('Policy Characteristics'!G:G,MATCH($C612,'Policy Characteristics'!$C:$C,0)))</f>
        <v>1</v>
      </c>
      <c r="N612" s="184">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fuel shifted</v>
      </c>
      <c r="P612" s="1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6" t="str">
        <f>IF(ISBLANK(INDEX('Policy Characteristics'!K:K,MATCH($C612,'Policy Characteristics'!$C:$C,0))),"",INDEX('Policy Characteristics'!K:K,MATCH($C612,'Policy Characteristics'!$C:$C,0)))</f>
        <v>industry-ag-main.html#fuel-switching</v>
      </c>
      <c r="R612" s="176"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5" t="str">
        <f>IF(ISBLANK(INDEX('Policy Characteristics'!B:B,MATCH($C613,'Policy Characteristics'!$C:$C,0))),"",INDEX('Policy Characteristics'!B:B,MATCH($C613,'Policy Characteristics'!$C:$C,0)))</f>
        <v>Electrification</v>
      </c>
      <c r="C613" s="176" t="str">
        <f t="shared" si="33"/>
        <v>Fraction of Eligible Industrial Energy Use Shifted to Electricity</v>
      </c>
      <c r="D613" s="6" t="s">
        <v>1973</v>
      </c>
      <c r="E613" s="1" t="s">
        <v>2391</v>
      </c>
      <c r="F613" t="s">
        <v>1937</v>
      </c>
      <c r="G613" s="47" t="s">
        <v>2398</v>
      </c>
      <c r="H613" s="44">
        <v>1879</v>
      </c>
      <c r="I613" s="199" t="s">
        <v>43</v>
      </c>
      <c r="J613" s="177" t="str">
        <f>IF(ISBLANK(INDEX('Policy Characteristics'!D:D,MATCH($C613,'Policy Characteristics'!$C:$C,0))),"",INDEX('Policy Characteristics'!D:D,MATCH($C613,'Policy Characteristics'!$C:$C,0)))</f>
        <v>Electrification</v>
      </c>
      <c r="K613" s="176" t="str">
        <f>IF(ISBLANK(INDEX('Policy Characteristics'!E:E,MATCH($C613,'Policy Characteristics'!$C:$C,0))),"",INDEX('Policy Characteristics'!E:E,MATCH($C613,'Policy Characteristics'!$C:$C,0)))</f>
        <v>indst shift to electricity</v>
      </c>
      <c r="L613" s="184">
        <f>IF(ISBLANK(INDEX('Policy Characteristics'!F:F,MATCH($C613,'Policy Characteristics'!$C:$C,0))),"",INDEX('Policy Characteristics'!F:F,MATCH($C613,'Policy Characteristics'!$C:$C,0)))</f>
        <v>0</v>
      </c>
      <c r="M613" s="184">
        <f>IF(ISBLANK(INDEX('Policy Characteristics'!G:G,MATCH($C613,'Policy Characteristics'!$C:$C,0))),"",INDEX('Policy Characteristics'!G:G,MATCH($C613,'Policy Characteristics'!$C:$C,0)))</f>
        <v>1</v>
      </c>
      <c r="N613" s="184">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fuel shifted</v>
      </c>
      <c r="P613" s="1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6" t="str">
        <f>IF(ISBLANK(INDEX('Policy Characteristics'!K:K,MATCH($C613,'Policy Characteristics'!$C:$C,0))),"",INDEX('Policy Characteristics'!K:K,MATCH($C613,'Policy Characteristics'!$C:$C,0)))</f>
        <v>industry-ag-main.html#fuel-switching</v>
      </c>
      <c r="R613" s="176"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5" t="str">
        <f>IF(ISBLANK(INDEX('Policy Characteristics'!B:B,MATCH($C614,'Policy Characteristics'!$C:$C,0))),"",INDEX('Policy Characteristics'!B:B,MATCH($C614,'Policy Characteristics'!$C:$C,0)))</f>
        <v>Electrification</v>
      </c>
      <c r="C614" s="176" t="str">
        <f t="shared" si="33"/>
        <v>Fraction of Eligible Industrial Energy Use Shifted to Electricity</v>
      </c>
      <c r="D614" s="6" t="s">
        <v>1973</v>
      </c>
      <c r="E614" s="1" t="s">
        <v>2392</v>
      </c>
      <c r="F614" t="s">
        <v>1937</v>
      </c>
      <c r="G614" s="47" t="s">
        <v>2399</v>
      </c>
      <c r="H614" s="44">
        <v>1880</v>
      </c>
      <c r="I614" s="199" t="s">
        <v>43</v>
      </c>
      <c r="J614" s="177" t="str">
        <f>IF(ISBLANK(INDEX('Policy Characteristics'!D:D,MATCH($C614,'Policy Characteristics'!$C:$C,0))),"",INDEX('Policy Characteristics'!D:D,MATCH($C614,'Policy Characteristics'!$C:$C,0)))</f>
        <v>Electrification</v>
      </c>
      <c r="K614" s="176" t="str">
        <f>IF(ISBLANK(INDEX('Policy Characteristics'!E:E,MATCH($C614,'Policy Characteristics'!$C:$C,0))),"",INDEX('Policy Characteristics'!E:E,MATCH($C614,'Policy Characteristics'!$C:$C,0)))</f>
        <v>indst shift to electricity</v>
      </c>
      <c r="L614" s="184">
        <f>IF(ISBLANK(INDEX('Policy Characteristics'!F:F,MATCH($C614,'Policy Characteristics'!$C:$C,0))),"",INDEX('Policy Characteristics'!F:F,MATCH($C614,'Policy Characteristics'!$C:$C,0)))</f>
        <v>0</v>
      </c>
      <c r="M614" s="184">
        <f>IF(ISBLANK(INDEX('Policy Characteristics'!G:G,MATCH($C614,'Policy Characteristics'!$C:$C,0))),"",INDEX('Policy Characteristics'!G:G,MATCH($C614,'Policy Characteristics'!$C:$C,0)))</f>
        <v>1</v>
      </c>
      <c r="N614" s="184">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fuel shifted</v>
      </c>
      <c r="P614" s="1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6" t="str">
        <f>IF(ISBLANK(INDEX('Policy Characteristics'!K:K,MATCH($C614,'Policy Characteristics'!$C:$C,0))),"",INDEX('Policy Characteristics'!K:K,MATCH($C614,'Policy Characteristics'!$C:$C,0)))</f>
        <v>industry-ag-main.html#fuel-switching</v>
      </c>
      <c r="R614" s="176"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5" t="str">
        <f>IF(ISBLANK(INDEX('Policy Characteristics'!B:B,MATCH($C615,'Policy Characteristics'!$C:$C,0))),"",INDEX('Policy Characteristics'!B:B,MATCH($C615,'Policy Characteristics'!$C:$C,0)))</f>
        <v>Electrification</v>
      </c>
      <c r="C615" s="176" t="str">
        <f t="shared" si="33"/>
        <v>Fraction of Eligible Industrial Energy Use Shifted to Electricity</v>
      </c>
      <c r="D615" s="6" t="s">
        <v>1973</v>
      </c>
      <c r="E615" s="1" t="s">
        <v>2562</v>
      </c>
      <c r="F615" t="s">
        <v>1937</v>
      </c>
      <c r="G615" s="47" t="s">
        <v>2562</v>
      </c>
      <c r="H615" s="44">
        <v>1881</v>
      </c>
      <c r="I615" s="199" t="s">
        <v>43</v>
      </c>
      <c r="J615" s="177" t="str">
        <f>IF(ISBLANK(INDEX('Policy Characteristics'!D:D,MATCH($C615,'Policy Characteristics'!$C:$C,0))),"",INDEX('Policy Characteristics'!D:D,MATCH($C615,'Policy Characteristics'!$C:$C,0)))</f>
        <v>Electrification</v>
      </c>
      <c r="K615" s="176" t="str">
        <f>IF(ISBLANK(INDEX('Policy Characteristics'!E:E,MATCH($C615,'Policy Characteristics'!$C:$C,0))),"",INDEX('Policy Characteristics'!E:E,MATCH($C615,'Policy Characteristics'!$C:$C,0)))</f>
        <v>indst shift to electricity</v>
      </c>
      <c r="L615" s="184">
        <f>IF(ISBLANK(INDEX('Policy Characteristics'!F:F,MATCH($C615,'Policy Characteristics'!$C:$C,0))),"",INDEX('Policy Characteristics'!F:F,MATCH($C615,'Policy Characteristics'!$C:$C,0)))</f>
        <v>0</v>
      </c>
      <c r="M615" s="184">
        <f>IF(ISBLANK(INDEX('Policy Characteristics'!G:G,MATCH($C615,'Policy Characteristics'!$C:$C,0))),"",INDEX('Policy Characteristics'!G:G,MATCH($C615,'Policy Characteristics'!$C:$C,0)))</f>
        <v>1</v>
      </c>
      <c r="N615" s="184">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fuel shifted</v>
      </c>
      <c r="P615" s="1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6" t="str">
        <f>IF(ISBLANK(INDEX('Policy Characteristics'!K:K,MATCH($C615,'Policy Characteristics'!$C:$C,0))),"",INDEX('Policy Characteristics'!K:K,MATCH($C615,'Policy Characteristics'!$C:$C,0)))</f>
        <v>industry-ag-main.html#fuel-switching</v>
      </c>
      <c r="R615" s="176"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5" t="str">
        <f>IF(ISBLANK(INDEX('Policy Characteristics'!B:B,MATCH($C616,'Policy Characteristics'!$C:$C,0))),"",INDEX('Policy Characteristics'!B:B,MATCH($C616,'Policy Characteristics'!$C:$C,0)))</f>
        <v>Electrification</v>
      </c>
      <c r="C616" s="176" t="str">
        <f t="shared" si="33"/>
        <v>Fraction of Eligible Industrial Energy Use Shifted to Electricity</v>
      </c>
      <c r="D616" s="6" t="s">
        <v>1974</v>
      </c>
      <c r="E616" s="1" t="s">
        <v>2386</v>
      </c>
      <c r="F616" t="s">
        <v>1938</v>
      </c>
      <c r="G616" s="47" t="s">
        <v>2393</v>
      </c>
      <c r="H616" s="44">
        <v>1882</v>
      </c>
      <c r="I616" s="199" t="s">
        <v>43</v>
      </c>
      <c r="J616" s="177" t="str">
        <f>IF(ISBLANK(INDEX('Policy Characteristics'!D:D,MATCH($C616,'Policy Characteristics'!$C:$C,0))),"",INDEX('Policy Characteristics'!D:D,MATCH($C616,'Policy Characteristics'!$C:$C,0)))</f>
        <v>Electrification</v>
      </c>
      <c r="K616" s="176" t="str">
        <f>IF(ISBLANK(INDEX('Policy Characteristics'!E:E,MATCH($C616,'Policy Characteristics'!$C:$C,0))),"",INDEX('Policy Characteristics'!E:E,MATCH($C616,'Policy Characteristics'!$C:$C,0)))</f>
        <v>indst shift to electricity</v>
      </c>
      <c r="L616" s="184">
        <f>IF(ISBLANK(INDEX('Policy Characteristics'!F:F,MATCH($C616,'Policy Characteristics'!$C:$C,0))),"",INDEX('Policy Characteristics'!F:F,MATCH($C616,'Policy Characteristics'!$C:$C,0)))</f>
        <v>0</v>
      </c>
      <c r="M616" s="184">
        <f>IF(ISBLANK(INDEX('Policy Characteristics'!G:G,MATCH($C616,'Policy Characteristics'!$C:$C,0))),"",INDEX('Policy Characteristics'!G:G,MATCH($C616,'Policy Characteristics'!$C:$C,0)))</f>
        <v>1</v>
      </c>
      <c r="N616" s="184">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fuel shifted</v>
      </c>
      <c r="P616" s="1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6" t="str">
        <f>IF(ISBLANK(INDEX('Policy Characteristics'!K:K,MATCH($C616,'Policy Characteristics'!$C:$C,0))),"",INDEX('Policy Characteristics'!K:K,MATCH($C616,'Policy Characteristics'!$C:$C,0)))</f>
        <v>industry-ag-main.html#fuel-switching</v>
      </c>
      <c r="R616" s="176"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5" t="str">
        <f>IF(ISBLANK(INDEX('Policy Characteristics'!B:B,MATCH($C617,'Policy Characteristics'!$C:$C,0))),"",INDEX('Policy Characteristics'!B:B,MATCH($C617,'Policy Characteristics'!$C:$C,0)))</f>
        <v>Electrification</v>
      </c>
      <c r="C617" s="176" t="str">
        <f t="shared" si="33"/>
        <v>Fraction of Eligible Industrial Energy Use Shifted to Electricity</v>
      </c>
      <c r="D617" s="6" t="s">
        <v>1974</v>
      </c>
      <c r="E617" s="1" t="s">
        <v>2387</v>
      </c>
      <c r="F617" t="s">
        <v>1938</v>
      </c>
      <c r="G617" s="47" t="s">
        <v>2394</v>
      </c>
      <c r="H617" s="44">
        <v>1883</v>
      </c>
      <c r="I617" s="199" t="s">
        <v>43</v>
      </c>
      <c r="J617" s="177" t="str">
        <f>IF(ISBLANK(INDEX('Policy Characteristics'!D:D,MATCH($C617,'Policy Characteristics'!$C:$C,0))),"",INDEX('Policy Characteristics'!D:D,MATCH($C617,'Policy Characteristics'!$C:$C,0)))</f>
        <v>Electrification</v>
      </c>
      <c r="K617" s="176" t="str">
        <f>IF(ISBLANK(INDEX('Policy Characteristics'!E:E,MATCH($C617,'Policy Characteristics'!$C:$C,0))),"",INDEX('Policy Characteristics'!E:E,MATCH($C617,'Policy Characteristics'!$C:$C,0)))</f>
        <v>indst shift to electricity</v>
      </c>
      <c r="L617" s="184">
        <f>IF(ISBLANK(INDEX('Policy Characteristics'!F:F,MATCH($C617,'Policy Characteristics'!$C:$C,0))),"",INDEX('Policy Characteristics'!F:F,MATCH($C617,'Policy Characteristics'!$C:$C,0)))</f>
        <v>0</v>
      </c>
      <c r="M617" s="184">
        <f>IF(ISBLANK(INDEX('Policy Characteristics'!G:G,MATCH($C617,'Policy Characteristics'!$C:$C,0))),"",INDEX('Policy Characteristics'!G:G,MATCH($C617,'Policy Characteristics'!$C:$C,0)))</f>
        <v>1</v>
      </c>
      <c r="N617" s="184">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fuel shifted</v>
      </c>
      <c r="P617" s="1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6" t="str">
        <f>IF(ISBLANK(INDEX('Policy Characteristics'!K:K,MATCH($C617,'Policy Characteristics'!$C:$C,0))),"",INDEX('Policy Characteristics'!K:K,MATCH($C617,'Policy Characteristics'!$C:$C,0)))</f>
        <v>industry-ag-main.html#fuel-switching</v>
      </c>
      <c r="R617" s="176"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5" t="str">
        <f>IF(ISBLANK(INDEX('Policy Characteristics'!B:B,MATCH($C618,'Policy Characteristics'!$C:$C,0))),"",INDEX('Policy Characteristics'!B:B,MATCH($C618,'Policy Characteristics'!$C:$C,0)))</f>
        <v>Electrification</v>
      </c>
      <c r="C618" s="176" t="str">
        <f t="shared" si="33"/>
        <v>Fraction of Eligible Industrial Energy Use Shifted to Electricity</v>
      </c>
      <c r="D618" s="6" t="s">
        <v>1974</v>
      </c>
      <c r="E618" s="1" t="s">
        <v>2388</v>
      </c>
      <c r="F618" t="s">
        <v>1938</v>
      </c>
      <c r="G618" s="47" t="s">
        <v>2395</v>
      </c>
      <c r="H618" s="44">
        <v>1884</v>
      </c>
      <c r="I618" s="199" t="s">
        <v>43</v>
      </c>
      <c r="J618" s="177" t="str">
        <f>IF(ISBLANK(INDEX('Policy Characteristics'!D:D,MATCH($C618,'Policy Characteristics'!$C:$C,0))),"",INDEX('Policy Characteristics'!D:D,MATCH($C618,'Policy Characteristics'!$C:$C,0)))</f>
        <v>Electrification</v>
      </c>
      <c r="K618" s="176" t="str">
        <f>IF(ISBLANK(INDEX('Policy Characteristics'!E:E,MATCH($C618,'Policy Characteristics'!$C:$C,0))),"",INDEX('Policy Characteristics'!E:E,MATCH($C618,'Policy Characteristics'!$C:$C,0)))</f>
        <v>indst shift to electricity</v>
      </c>
      <c r="L618" s="184">
        <f>IF(ISBLANK(INDEX('Policy Characteristics'!F:F,MATCH($C618,'Policy Characteristics'!$C:$C,0))),"",INDEX('Policy Characteristics'!F:F,MATCH($C618,'Policy Characteristics'!$C:$C,0)))</f>
        <v>0</v>
      </c>
      <c r="M618" s="184">
        <f>IF(ISBLANK(INDEX('Policy Characteristics'!G:G,MATCH($C618,'Policy Characteristics'!$C:$C,0))),"",INDEX('Policy Characteristics'!G:G,MATCH($C618,'Policy Characteristics'!$C:$C,0)))</f>
        <v>1</v>
      </c>
      <c r="N618" s="184">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fuel shifted</v>
      </c>
      <c r="P618" s="1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6" t="str">
        <f>IF(ISBLANK(INDEX('Policy Characteristics'!K:K,MATCH($C618,'Policy Characteristics'!$C:$C,0))),"",INDEX('Policy Characteristics'!K:K,MATCH($C618,'Policy Characteristics'!$C:$C,0)))</f>
        <v>industry-ag-main.html#fuel-switching</v>
      </c>
      <c r="R618" s="176"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5" t="str">
        <f>IF(ISBLANK(INDEX('Policy Characteristics'!B:B,MATCH($C619,'Policy Characteristics'!$C:$C,0))),"",INDEX('Policy Characteristics'!B:B,MATCH($C619,'Policy Characteristics'!$C:$C,0)))</f>
        <v>Electrification</v>
      </c>
      <c r="C619" s="176" t="str">
        <f t="shared" si="33"/>
        <v>Fraction of Eligible Industrial Energy Use Shifted to Electricity</v>
      </c>
      <c r="D619" s="6" t="s">
        <v>1974</v>
      </c>
      <c r="E619" s="1" t="s">
        <v>2389</v>
      </c>
      <c r="F619" t="s">
        <v>1938</v>
      </c>
      <c r="G619" s="47" t="s">
        <v>2396</v>
      </c>
      <c r="H619" s="44">
        <v>1885</v>
      </c>
      <c r="I619" s="199" t="s">
        <v>43</v>
      </c>
      <c r="J619" s="177" t="str">
        <f>IF(ISBLANK(INDEX('Policy Characteristics'!D:D,MATCH($C619,'Policy Characteristics'!$C:$C,0))),"",INDEX('Policy Characteristics'!D:D,MATCH($C619,'Policy Characteristics'!$C:$C,0)))</f>
        <v>Electrification</v>
      </c>
      <c r="K619" s="176" t="str">
        <f>IF(ISBLANK(INDEX('Policy Characteristics'!E:E,MATCH($C619,'Policy Characteristics'!$C:$C,0))),"",INDEX('Policy Characteristics'!E:E,MATCH($C619,'Policy Characteristics'!$C:$C,0)))</f>
        <v>indst shift to electricity</v>
      </c>
      <c r="L619" s="184">
        <f>IF(ISBLANK(INDEX('Policy Characteristics'!F:F,MATCH($C619,'Policy Characteristics'!$C:$C,0))),"",INDEX('Policy Characteristics'!F:F,MATCH($C619,'Policy Characteristics'!$C:$C,0)))</f>
        <v>0</v>
      </c>
      <c r="M619" s="184">
        <f>IF(ISBLANK(INDEX('Policy Characteristics'!G:G,MATCH($C619,'Policy Characteristics'!$C:$C,0))),"",INDEX('Policy Characteristics'!G:G,MATCH($C619,'Policy Characteristics'!$C:$C,0)))</f>
        <v>1</v>
      </c>
      <c r="N619" s="184">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fuel shifted</v>
      </c>
      <c r="P619" s="1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6" t="str">
        <f>IF(ISBLANK(INDEX('Policy Characteristics'!K:K,MATCH($C619,'Policy Characteristics'!$C:$C,0))),"",INDEX('Policy Characteristics'!K:K,MATCH($C619,'Policy Characteristics'!$C:$C,0)))</f>
        <v>industry-ag-main.html#fuel-switching</v>
      </c>
      <c r="R619" s="176"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5"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1974</v>
      </c>
      <c r="E620" s="1" t="s">
        <v>2390</v>
      </c>
      <c r="F620" t="s">
        <v>1938</v>
      </c>
      <c r="G620" s="47" t="s">
        <v>2397</v>
      </c>
      <c r="H620" s="44">
        <v>1886</v>
      </c>
      <c r="I620" s="199" t="s">
        <v>43</v>
      </c>
      <c r="J620" s="177" t="str">
        <f>IF(ISBLANK(INDEX('Policy Characteristics'!D:D,MATCH($C620,'Policy Characteristics'!$C:$C,0))),"",INDEX('Policy Characteristics'!D:D,MATCH($C620,'Policy Characteristics'!$C:$C,0)))</f>
        <v>Electrification</v>
      </c>
      <c r="K620" s="176" t="str">
        <f>IF(ISBLANK(INDEX('Policy Characteristics'!E:E,MATCH($C620,'Policy Characteristics'!$C:$C,0))),"",INDEX('Policy Characteristics'!E:E,MATCH($C620,'Policy Characteristics'!$C:$C,0)))</f>
        <v>indst shift to electricity</v>
      </c>
      <c r="L620" s="184">
        <f>IF(ISBLANK(INDEX('Policy Characteristics'!F:F,MATCH($C620,'Policy Characteristics'!$C:$C,0))),"",INDEX('Policy Characteristics'!F:F,MATCH($C620,'Policy Characteristics'!$C:$C,0)))</f>
        <v>0</v>
      </c>
      <c r="M620" s="184">
        <f>IF(ISBLANK(INDEX('Policy Characteristics'!G:G,MATCH($C620,'Policy Characteristics'!$C:$C,0))),"",INDEX('Policy Characteristics'!G:G,MATCH($C620,'Policy Characteristics'!$C:$C,0)))</f>
        <v>1</v>
      </c>
      <c r="N620" s="184">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fuel shifted</v>
      </c>
      <c r="P620" s="1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6" t="str">
        <f>IF(ISBLANK(INDEX('Policy Characteristics'!K:K,MATCH($C620,'Policy Characteristics'!$C:$C,0))),"",INDEX('Policy Characteristics'!K:K,MATCH($C620,'Policy Characteristics'!$C:$C,0)))</f>
        <v>industry-ag-main.html#fuel-switching</v>
      </c>
      <c r="R620" s="176"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5" t="str">
        <f>IF(ISBLANK(INDEX('Policy Characteristics'!B:B,MATCH($C621,'Policy Characteristics'!$C:$C,0))),"",INDEX('Policy Characteristics'!B:B,MATCH($C621,'Policy Characteristics'!$C:$C,0)))</f>
        <v>Electrification</v>
      </c>
      <c r="C621" s="176" t="str">
        <f t="shared" si="33"/>
        <v>Fraction of Eligible Industrial Energy Use Shifted to Electricity</v>
      </c>
      <c r="D621" s="6" t="s">
        <v>1974</v>
      </c>
      <c r="E621" s="1" t="s">
        <v>2391</v>
      </c>
      <c r="F621" t="s">
        <v>1938</v>
      </c>
      <c r="G621" s="47" t="s">
        <v>2398</v>
      </c>
      <c r="H621" s="44">
        <v>1887</v>
      </c>
      <c r="I621" s="199" t="s">
        <v>43</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84">
        <f>IF(ISBLANK(INDEX('Policy Characteristics'!F:F,MATCH($C621,'Policy Characteristics'!$C:$C,0))),"",INDEX('Policy Characteristics'!F:F,MATCH($C621,'Policy Characteristics'!$C:$C,0)))</f>
        <v>0</v>
      </c>
      <c r="M621" s="184">
        <f>IF(ISBLANK(INDEX('Policy Characteristics'!G:G,MATCH($C621,'Policy Characteristics'!$C:$C,0))),"",INDEX('Policy Characteristics'!G:G,MATCH($C621,'Policy Characteristics'!$C:$C,0)))</f>
        <v>1</v>
      </c>
      <c r="N621" s="184">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5"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1974</v>
      </c>
      <c r="E622" s="1" t="s">
        <v>2392</v>
      </c>
      <c r="F622" t="s">
        <v>1938</v>
      </c>
      <c r="G622" s="47" t="s">
        <v>2399</v>
      </c>
      <c r="H622" s="44">
        <v>1888</v>
      </c>
      <c r="I622" s="199" t="s">
        <v>43</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84">
        <f>IF(ISBLANK(INDEX('Policy Characteristics'!F:F,MATCH($C622,'Policy Characteristics'!$C:$C,0))),"",INDEX('Policy Characteristics'!F:F,MATCH($C622,'Policy Characteristics'!$C:$C,0)))</f>
        <v>0</v>
      </c>
      <c r="M622" s="184">
        <f>IF(ISBLANK(INDEX('Policy Characteristics'!G:G,MATCH($C622,'Policy Characteristics'!$C:$C,0))),"",INDEX('Policy Characteristics'!G:G,MATCH($C622,'Policy Characteristics'!$C:$C,0)))</f>
        <v>1</v>
      </c>
      <c r="N622" s="184">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5" t="str">
        <f>IF(ISBLANK(INDEX('Policy Characteristics'!B:B,MATCH($C623,'Policy Characteristics'!$C:$C,0))),"",INDEX('Policy Characteristics'!B:B,MATCH($C623,'Policy Characteristics'!$C:$C,0)))</f>
        <v>Electrification</v>
      </c>
      <c r="C623" s="176" t="str">
        <f t="shared" si="33"/>
        <v>Fraction of Eligible Industrial Energy Use Shifted to Electricity</v>
      </c>
      <c r="D623" s="6" t="s">
        <v>1974</v>
      </c>
      <c r="E623" s="1" t="s">
        <v>2562</v>
      </c>
      <c r="F623" t="s">
        <v>1938</v>
      </c>
      <c r="G623" s="47" t="s">
        <v>2562</v>
      </c>
      <c r="H623" s="44">
        <v>1889</v>
      </c>
      <c r="I623" s="199" t="s">
        <v>43</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84">
        <f>IF(ISBLANK(INDEX('Policy Characteristics'!F:F,MATCH($C623,'Policy Characteristics'!$C:$C,0))),"",INDEX('Policy Characteristics'!F:F,MATCH($C623,'Policy Characteristics'!$C:$C,0)))</f>
        <v>0</v>
      </c>
      <c r="M623" s="184">
        <f>IF(ISBLANK(INDEX('Policy Characteristics'!G:G,MATCH($C623,'Policy Characteristics'!$C:$C,0))),"",INDEX('Policy Characteristics'!G:G,MATCH($C623,'Policy Characteristics'!$C:$C,0)))</f>
        <v>1</v>
      </c>
      <c r="N623" s="184">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5" t="str">
        <f>IF(ISBLANK(INDEX('Policy Characteristics'!B:B,MATCH($C624,'Policy Characteristics'!$C:$C,0))),"",INDEX('Policy Characteristics'!B:B,MATCH($C624,'Policy Characteristics'!$C:$C,0)))</f>
        <v>Electrification</v>
      </c>
      <c r="C624" s="176" t="str">
        <f t="shared" si="33"/>
        <v>Fraction of Eligible Industrial Energy Use Shifted to Electricity</v>
      </c>
      <c r="D624" s="6" t="s">
        <v>1975</v>
      </c>
      <c r="E624" s="1" t="s">
        <v>2386</v>
      </c>
      <c r="F624" t="s">
        <v>1939</v>
      </c>
      <c r="G624" s="47" t="s">
        <v>2393</v>
      </c>
      <c r="H624" s="44">
        <v>1890</v>
      </c>
      <c r="I624" s="199" t="s">
        <v>43</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84">
        <f>IF(ISBLANK(INDEX('Policy Characteristics'!F:F,MATCH($C624,'Policy Characteristics'!$C:$C,0))),"",INDEX('Policy Characteristics'!F:F,MATCH($C624,'Policy Characteristics'!$C:$C,0)))</f>
        <v>0</v>
      </c>
      <c r="M624" s="184">
        <f>IF(ISBLANK(INDEX('Policy Characteristics'!G:G,MATCH($C624,'Policy Characteristics'!$C:$C,0))),"",INDEX('Policy Characteristics'!G:G,MATCH($C624,'Policy Characteristics'!$C:$C,0)))</f>
        <v>1</v>
      </c>
      <c r="N624" s="184">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5" t="str">
        <f>IF(ISBLANK(INDEX('Policy Characteristics'!B:B,MATCH($C625,'Policy Characteristics'!$C:$C,0))),"",INDEX('Policy Characteristics'!B:B,MATCH($C625,'Policy Characteristics'!$C:$C,0)))</f>
        <v>Electrification</v>
      </c>
      <c r="C625" s="176" t="str">
        <f t="shared" si="33"/>
        <v>Fraction of Eligible Industrial Energy Use Shifted to Electricity</v>
      </c>
      <c r="D625" s="6" t="s">
        <v>1975</v>
      </c>
      <c r="E625" s="1" t="s">
        <v>2387</v>
      </c>
      <c r="F625" t="s">
        <v>1939</v>
      </c>
      <c r="G625" s="47" t="s">
        <v>2394</v>
      </c>
      <c r="H625" s="44">
        <v>1891</v>
      </c>
      <c r="I625" s="199" t="s">
        <v>43</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84">
        <f>IF(ISBLANK(INDEX('Policy Characteristics'!F:F,MATCH($C625,'Policy Characteristics'!$C:$C,0))),"",INDEX('Policy Characteristics'!F:F,MATCH($C625,'Policy Characteristics'!$C:$C,0)))</f>
        <v>0</v>
      </c>
      <c r="M625" s="184">
        <f>IF(ISBLANK(INDEX('Policy Characteristics'!G:G,MATCH($C625,'Policy Characteristics'!$C:$C,0))),"",INDEX('Policy Characteristics'!G:G,MATCH($C625,'Policy Characteristics'!$C:$C,0)))</f>
        <v>1</v>
      </c>
      <c r="N625" s="184">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5" t="str">
        <f>IF(ISBLANK(INDEX('Policy Characteristics'!B:B,MATCH($C626,'Policy Characteristics'!$C:$C,0))),"",INDEX('Policy Characteristics'!B:B,MATCH($C626,'Policy Characteristics'!$C:$C,0)))</f>
        <v>Electrification</v>
      </c>
      <c r="C626" s="176" t="str">
        <f t="shared" si="33"/>
        <v>Fraction of Eligible Industrial Energy Use Shifted to Electricity</v>
      </c>
      <c r="D626" s="6" t="s">
        <v>1975</v>
      </c>
      <c r="E626" s="1" t="s">
        <v>2388</v>
      </c>
      <c r="F626" t="s">
        <v>1939</v>
      </c>
      <c r="G626" s="47" t="s">
        <v>2395</v>
      </c>
      <c r="H626" s="44">
        <v>1892</v>
      </c>
      <c r="I626" s="199"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84">
        <f>IF(ISBLANK(INDEX('Policy Characteristics'!F:F,MATCH($C626,'Policy Characteristics'!$C:$C,0))),"",INDEX('Policy Characteristics'!F:F,MATCH($C626,'Policy Characteristics'!$C:$C,0)))</f>
        <v>0</v>
      </c>
      <c r="M626" s="184">
        <f>IF(ISBLANK(INDEX('Policy Characteristics'!G:G,MATCH($C626,'Policy Characteristics'!$C:$C,0))),"",INDEX('Policy Characteristics'!G:G,MATCH($C626,'Policy Characteristics'!$C:$C,0)))</f>
        <v>1</v>
      </c>
      <c r="N626" s="184">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5" t="str">
        <f>IF(ISBLANK(INDEX('Policy Characteristics'!B:B,MATCH($C627,'Policy Characteristics'!$C:$C,0))),"",INDEX('Policy Characteristics'!B:B,MATCH($C627,'Policy Characteristics'!$C:$C,0)))</f>
        <v>Electrification</v>
      </c>
      <c r="C627" s="176" t="str">
        <f t="shared" si="33"/>
        <v>Fraction of Eligible Industrial Energy Use Shifted to Electricity</v>
      </c>
      <c r="D627" s="6" t="s">
        <v>1975</v>
      </c>
      <c r="E627" s="1" t="s">
        <v>2389</v>
      </c>
      <c r="F627" t="s">
        <v>1939</v>
      </c>
      <c r="G627" s="47" t="s">
        <v>2396</v>
      </c>
      <c r="H627" s="44">
        <v>1893</v>
      </c>
      <c r="I627" s="199"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84">
        <f>IF(ISBLANK(INDEX('Policy Characteristics'!F:F,MATCH($C627,'Policy Characteristics'!$C:$C,0))),"",INDEX('Policy Characteristics'!F:F,MATCH($C627,'Policy Characteristics'!$C:$C,0)))</f>
        <v>0</v>
      </c>
      <c r="M627" s="184">
        <f>IF(ISBLANK(INDEX('Policy Characteristics'!G:G,MATCH($C627,'Policy Characteristics'!$C:$C,0))),"",INDEX('Policy Characteristics'!G:G,MATCH($C627,'Policy Characteristics'!$C:$C,0)))</f>
        <v>1</v>
      </c>
      <c r="N627" s="184">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5" t="str">
        <f>IF(ISBLANK(INDEX('Policy Characteristics'!B:B,MATCH($C628,'Policy Characteristics'!$C:$C,0))),"",INDEX('Policy Characteristics'!B:B,MATCH($C628,'Policy Characteristics'!$C:$C,0)))</f>
        <v>Electrification</v>
      </c>
      <c r="C628" s="176" t="str">
        <f t="shared" si="33"/>
        <v>Fraction of Eligible Industrial Energy Use Shifted to Electricity</v>
      </c>
      <c r="D628" s="6" t="s">
        <v>1975</v>
      </c>
      <c r="E628" s="1" t="s">
        <v>2390</v>
      </c>
      <c r="F628" t="s">
        <v>1939</v>
      </c>
      <c r="G628" s="47" t="s">
        <v>2397</v>
      </c>
      <c r="H628" s="44">
        <v>1894</v>
      </c>
      <c r="I628" s="199"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84">
        <f>IF(ISBLANK(INDEX('Policy Characteristics'!F:F,MATCH($C628,'Policy Characteristics'!$C:$C,0))),"",INDEX('Policy Characteristics'!F:F,MATCH($C628,'Policy Characteristics'!$C:$C,0)))</f>
        <v>0</v>
      </c>
      <c r="M628" s="184">
        <f>IF(ISBLANK(INDEX('Policy Characteristics'!G:G,MATCH($C628,'Policy Characteristics'!$C:$C,0))),"",INDEX('Policy Characteristics'!G:G,MATCH($C628,'Policy Characteristics'!$C:$C,0)))</f>
        <v>1</v>
      </c>
      <c r="N628" s="184">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5" t="str">
        <f>IF(ISBLANK(INDEX('Policy Characteristics'!B:B,MATCH($C629,'Policy Characteristics'!$C:$C,0))),"",INDEX('Policy Characteristics'!B:B,MATCH($C629,'Policy Characteristics'!$C:$C,0)))</f>
        <v>Electrification</v>
      </c>
      <c r="C629" s="176" t="str">
        <f t="shared" si="33"/>
        <v>Fraction of Eligible Industrial Energy Use Shifted to Electricity</v>
      </c>
      <c r="D629" s="6" t="s">
        <v>1975</v>
      </c>
      <c r="E629" s="1" t="s">
        <v>2391</v>
      </c>
      <c r="F629" t="s">
        <v>1939</v>
      </c>
      <c r="G629" s="47" t="s">
        <v>2398</v>
      </c>
      <c r="H629" s="44">
        <v>1895</v>
      </c>
      <c r="I629" s="199"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84">
        <f>IF(ISBLANK(INDEX('Policy Characteristics'!F:F,MATCH($C629,'Policy Characteristics'!$C:$C,0))),"",INDEX('Policy Characteristics'!F:F,MATCH($C629,'Policy Characteristics'!$C:$C,0)))</f>
        <v>0</v>
      </c>
      <c r="M629" s="184">
        <f>IF(ISBLANK(INDEX('Policy Characteristics'!G:G,MATCH($C629,'Policy Characteristics'!$C:$C,0))),"",INDEX('Policy Characteristics'!G:G,MATCH($C629,'Policy Characteristics'!$C:$C,0)))</f>
        <v>1</v>
      </c>
      <c r="N629" s="184">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5" t="str">
        <f>IF(ISBLANK(INDEX('Policy Characteristics'!B:B,MATCH($C630,'Policy Characteristics'!$C:$C,0))),"",INDEX('Policy Characteristics'!B:B,MATCH($C630,'Policy Characteristics'!$C:$C,0)))</f>
        <v>Electrification</v>
      </c>
      <c r="C630" s="176" t="str">
        <f t="shared" si="33"/>
        <v>Fraction of Eligible Industrial Energy Use Shifted to Electricity</v>
      </c>
      <c r="D630" s="6" t="s">
        <v>1975</v>
      </c>
      <c r="E630" s="1" t="s">
        <v>2392</v>
      </c>
      <c r="F630" t="s">
        <v>1939</v>
      </c>
      <c r="G630" s="47" t="s">
        <v>2399</v>
      </c>
      <c r="H630" s="44">
        <v>1896</v>
      </c>
      <c r="I630" s="199"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84">
        <f>IF(ISBLANK(INDEX('Policy Characteristics'!F:F,MATCH($C630,'Policy Characteristics'!$C:$C,0))),"",INDEX('Policy Characteristics'!F:F,MATCH($C630,'Policy Characteristics'!$C:$C,0)))</f>
        <v>0</v>
      </c>
      <c r="M630" s="184">
        <f>IF(ISBLANK(INDEX('Policy Characteristics'!G:G,MATCH($C630,'Policy Characteristics'!$C:$C,0))),"",INDEX('Policy Characteristics'!G:G,MATCH($C630,'Policy Characteristics'!$C:$C,0)))</f>
        <v>1</v>
      </c>
      <c r="N630" s="184">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5" t="str">
        <f>IF(ISBLANK(INDEX('Policy Characteristics'!B:B,MATCH($C631,'Policy Characteristics'!$C:$C,0))),"",INDEX('Policy Characteristics'!B:B,MATCH($C631,'Policy Characteristics'!$C:$C,0)))</f>
        <v>Electrification</v>
      </c>
      <c r="C631" s="176" t="str">
        <f t="shared" si="33"/>
        <v>Fraction of Eligible Industrial Energy Use Shifted to Electricity</v>
      </c>
      <c r="D631" s="6" t="s">
        <v>1975</v>
      </c>
      <c r="E631" s="1" t="s">
        <v>2562</v>
      </c>
      <c r="F631" t="s">
        <v>1939</v>
      </c>
      <c r="G631" s="47" t="s">
        <v>2562</v>
      </c>
      <c r="H631" s="44">
        <v>1897</v>
      </c>
      <c r="I631" s="199"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84">
        <f>IF(ISBLANK(INDEX('Policy Characteristics'!F:F,MATCH($C631,'Policy Characteristics'!$C:$C,0))),"",INDEX('Policy Characteristics'!F:F,MATCH($C631,'Policy Characteristics'!$C:$C,0)))</f>
        <v>0</v>
      </c>
      <c r="M631" s="184">
        <f>IF(ISBLANK(INDEX('Policy Characteristics'!G:G,MATCH($C631,'Policy Characteristics'!$C:$C,0))),"",INDEX('Policy Characteristics'!G:G,MATCH($C631,'Policy Characteristics'!$C:$C,0)))</f>
        <v>1</v>
      </c>
      <c r="N631" s="184">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5" t="str">
        <f>IF(ISBLANK(INDEX('Policy Characteristics'!B:B,MATCH($C632,'Policy Characteristics'!$C:$C,0))),"",INDEX('Policy Characteristics'!B:B,MATCH($C632,'Policy Characteristics'!$C:$C,0)))</f>
        <v>Electrification</v>
      </c>
      <c r="C632" s="176" t="str">
        <f t="shared" si="33"/>
        <v>Fraction of Eligible Industrial Energy Use Shifted to Electricity</v>
      </c>
      <c r="D632" s="6" t="s">
        <v>1976</v>
      </c>
      <c r="E632" s="1" t="s">
        <v>2386</v>
      </c>
      <c r="F632" t="s">
        <v>1940</v>
      </c>
      <c r="G632" s="47" t="s">
        <v>2393</v>
      </c>
      <c r="H632" s="44">
        <v>1898</v>
      </c>
      <c r="I632" s="199"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84">
        <f>IF(ISBLANK(INDEX('Policy Characteristics'!F:F,MATCH($C632,'Policy Characteristics'!$C:$C,0))),"",INDEX('Policy Characteristics'!F:F,MATCH($C632,'Policy Characteristics'!$C:$C,0)))</f>
        <v>0</v>
      </c>
      <c r="M632" s="184">
        <f>IF(ISBLANK(INDEX('Policy Characteristics'!G:G,MATCH($C632,'Policy Characteristics'!$C:$C,0))),"",INDEX('Policy Characteristics'!G:G,MATCH($C632,'Policy Characteristics'!$C:$C,0)))</f>
        <v>1</v>
      </c>
      <c r="N632" s="184">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5" t="str">
        <f>IF(ISBLANK(INDEX('Policy Characteristics'!B:B,MATCH($C633,'Policy Characteristics'!$C:$C,0))),"",INDEX('Policy Characteristics'!B:B,MATCH($C633,'Policy Characteristics'!$C:$C,0)))</f>
        <v>Electrification</v>
      </c>
      <c r="C633" s="176" t="str">
        <f t="shared" ref="C633:C684" si="34">C$568</f>
        <v>Fraction of Eligible Industrial Energy Use Shifted to Electricity</v>
      </c>
      <c r="D633" s="6" t="s">
        <v>1976</v>
      </c>
      <c r="E633" s="1" t="s">
        <v>2387</v>
      </c>
      <c r="F633" t="s">
        <v>1940</v>
      </c>
      <c r="G633" s="47" t="s">
        <v>2394</v>
      </c>
      <c r="H633" s="44">
        <v>1899</v>
      </c>
      <c r="I633" s="199"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84">
        <f>IF(ISBLANK(INDEX('Policy Characteristics'!F:F,MATCH($C633,'Policy Characteristics'!$C:$C,0))),"",INDEX('Policy Characteristics'!F:F,MATCH($C633,'Policy Characteristics'!$C:$C,0)))</f>
        <v>0</v>
      </c>
      <c r="M633" s="184">
        <f>IF(ISBLANK(INDEX('Policy Characteristics'!G:G,MATCH($C633,'Policy Characteristics'!$C:$C,0))),"",INDEX('Policy Characteristics'!G:G,MATCH($C633,'Policy Characteristics'!$C:$C,0)))</f>
        <v>1</v>
      </c>
      <c r="N633" s="184">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5"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1976</v>
      </c>
      <c r="E634" s="1" t="s">
        <v>2388</v>
      </c>
      <c r="F634" t="s">
        <v>1940</v>
      </c>
      <c r="G634" s="47" t="s">
        <v>2395</v>
      </c>
      <c r="H634" s="44">
        <v>1900</v>
      </c>
      <c r="I634" s="199"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84">
        <f>IF(ISBLANK(INDEX('Policy Characteristics'!F:F,MATCH($C634,'Policy Characteristics'!$C:$C,0))),"",INDEX('Policy Characteristics'!F:F,MATCH($C634,'Policy Characteristics'!$C:$C,0)))</f>
        <v>0</v>
      </c>
      <c r="M634" s="184">
        <f>IF(ISBLANK(INDEX('Policy Characteristics'!G:G,MATCH($C634,'Policy Characteristics'!$C:$C,0))),"",INDEX('Policy Characteristics'!G:G,MATCH($C634,'Policy Characteristics'!$C:$C,0)))</f>
        <v>1</v>
      </c>
      <c r="N634" s="184">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5"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1976</v>
      </c>
      <c r="E635" s="1" t="s">
        <v>2389</v>
      </c>
      <c r="F635" t="s">
        <v>1940</v>
      </c>
      <c r="G635" s="47" t="s">
        <v>2396</v>
      </c>
      <c r="H635" s="44">
        <v>1901</v>
      </c>
      <c r="I635" s="199"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84">
        <f>IF(ISBLANK(INDEX('Policy Characteristics'!F:F,MATCH($C635,'Policy Characteristics'!$C:$C,0))),"",INDEX('Policy Characteristics'!F:F,MATCH($C635,'Policy Characteristics'!$C:$C,0)))</f>
        <v>0</v>
      </c>
      <c r="M635" s="184">
        <f>IF(ISBLANK(INDEX('Policy Characteristics'!G:G,MATCH($C635,'Policy Characteristics'!$C:$C,0))),"",INDEX('Policy Characteristics'!G:G,MATCH($C635,'Policy Characteristics'!$C:$C,0)))</f>
        <v>1</v>
      </c>
      <c r="N635" s="184">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5"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1976</v>
      </c>
      <c r="E636" s="1" t="s">
        <v>2390</v>
      </c>
      <c r="F636" t="s">
        <v>1940</v>
      </c>
      <c r="G636" s="47" t="s">
        <v>2397</v>
      </c>
      <c r="H636" s="44">
        <v>1902</v>
      </c>
      <c r="I636" s="199"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84">
        <f>IF(ISBLANK(INDEX('Policy Characteristics'!F:F,MATCH($C636,'Policy Characteristics'!$C:$C,0))),"",INDEX('Policy Characteristics'!F:F,MATCH($C636,'Policy Characteristics'!$C:$C,0)))</f>
        <v>0</v>
      </c>
      <c r="M636" s="184">
        <f>IF(ISBLANK(INDEX('Policy Characteristics'!G:G,MATCH($C636,'Policy Characteristics'!$C:$C,0))),"",INDEX('Policy Characteristics'!G:G,MATCH($C636,'Policy Characteristics'!$C:$C,0)))</f>
        <v>1</v>
      </c>
      <c r="N636" s="184">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5"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1976</v>
      </c>
      <c r="E637" s="1" t="s">
        <v>2391</v>
      </c>
      <c r="F637" t="s">
        <v>1940</v>
      </c>
      <c r="G637" s="47" t="s">
        <v>2398</v>
      </c>
      <c r="H637" s="44">
        <v>1903</v>
      </c>
      <c r="I637" s="199"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84">
        <f>IF(ISBLANK(INDEX('Policy Characteristics'!F:F,MATCH($C637,'Policy Characteristics'!$C:$C,0))),"",INDEX('Policy Characteristics'!F:F,MATCH($C637,'Policy Characteristics'!$C:$C,0)))</f>
        <v>0</v>
      </c>
      <c r="M637" s="184">
        <f>IF(ISBLANK(INDEX('Policy Characteristics'!G:G,MATCH($C637,'Policy Characteristics'!$C:$C,0))),"",INDEX('Policy Characteristics'!G:G,MATCH($C637,'Policy Characteristics'!$C:$C,0)))</f>
        <v>1</v>
      </c>
      <c r="N637" s="184">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5"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1976</v>
      </c>
      <c r="E638" s="1" t="s">
        <v>2392</v>
      </c>
      <c r="F638" t="s">
        <v>1940</v>
      </c>
      <c r="G638" s="47" t="s">
        <v>2399</v>
      </c>
      <c r="H638" s="44">
        <v>1904</v>
      </c>
      <c r="I638" s="199"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84">
        <f>IF(ISBLANK(INDEX('Policy Characteristics'!F:F,MATCH($C638,'Policy Characteristics'!$C:$C,0))),"",INDEX('Policy Characteristics'!F:F,MATCH($C638,'Policy Characteristics'!$C:$C,0)))</f>
        <v>0</v>
      </c>
      <c r="M638" s="184">
        <f>IF(ISBLANK(INDEX('Policy Characteristics'!G:G,MATCH($C638,'Policy Characteristics'!$C:$C,0))),"",INDEX('Policy Characteristics'!G:G,MATCH($C638,'Policy Characteristics'!$C:$C,0)))</f>
        <v>1</v>
      </c>
      <c r="N638" s="184">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5"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1976</v>
      </c>
      <c r="E639" s="1" t="s">
        <v>2562</v>
      </c>
      <c r="F639" t="s">
        <v>1940</v>
      </c>
      <c r="G639" s="47" t="s">
        <v>2562</v>
      </c>
      <c r="H639" s="44">
        <v>1905</v>
      </c>
      <c r="I639" s="199"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84">
        <f>IF(ISBLANK(INDEX('Policy Characteristics'!F:F,MATCH($C639,'Policy Characteristics'!$C:$C,0))),"",INDEX('Policy Characteristics'!F:F,MATCH($C639,'Policy Characteristics'!$C:$C,0)))</f>
        <v>0</v>
      </c>
      <c r="M639" s="184">
        <f>IF(ISBLANK(INDEX('Policy Characteristics'!G:G,MATCH($C639,'Policy Characteristics'!$C:$C,0))),"",INDEX('Policy Characteristics'!G:G,MATCH($C639,'Policy Characteristics'!$C:$C,0)))</f>
        <v>1</v>
      </c>
      <c r="N639" s="184">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5"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1977</v>
      </c>
      <c r="E640" s="1" t="s">
        <v>2386</v>
      </c>
      <c r="F640" t="s">
        <v>1480</v>
      </c>
      <c r="G640" s="47" t="s">
        <v>2393</v>
      </c>
      <c r="H640" s="44">
        <v>1906</v>
      </c>
      <c r="I640" s="199"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84">
        <f>IF(ISBLANK(INDEX('Policy Characteristics'!F:F,MATCH($C640,'Policy Characteristics'!$C:$C,0))),"",INDEX('Policy Characteristics'!F:F,MATCH($C640,'Policy Characteristics'!$C:$C,0)))</f>
        <v>0</v>
      </c>
      <c r="M640" s="184">
        <f>IF(ISBLANK(INDEX('Policy Characteristics'!G:G,MATCH($C640,'Policy Characteristics'!$C:$C,0))),"",INDEX('Policy Characteristics'!G:G,MATCH($C640,'Policy Characteristics'!$C:$C,0)))</f>
        <v>1</v>
      </c>
      <c r="N640" s="184">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5"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1977</v>
      </c>
      <c r="E641" s="1" t="s">
        <v>2387</v>
      </c>
      <c r="F641" t="s">
        <v>1480</v>
      </c>
      <c r="G641" s="47" t="s">
        <v>2394</v>
      </c>
      <c r="H641" s="44">
        <v>1907</v>
      </c>
      <c r="I641" s="199"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84">
        <f>IF(ISBLANK(INDEX('Policy Characteristics'!F:F,MATCH($C641,'Policy Characteristics'!$C:$C,0))),"",INDEX('Policy Characteristics'!F:F,MATCH($C641,'Policy Characteristics'!$C:$C,0)))</f>
        <v>0</v>
      </c>
      <c r="M641" s="184">
        <f>IF(ISBLANK(INDEX('Policy Characteristics'!G:G,MATCH($C641,'Policy Characteristics'!$C:$C,0))),"",INDEX('Policy Characteristics'!G:G,MATCH($C641,'Policy Characteristics'!$C:$C,0)))</f>
        <v>1</v>
      </c>
      <c r="N641" s="184">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5"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1977</v>
      </c>
      <c r="E642" s="1" t="s">
        <v>2388</v>
      </c>
      <c r="F642" t="s">
        <v>1480</v>
      </c>
      <c r="G642" s="47" t="s">
        <v>2395</v>
      </c>
      <c r="H642" s="44">
        <v>1908</v>
      </c>
      <c r="I642" s="199"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84">
        <f>IF(ISBLANK(INDEX('Policy Characteristics'!F:F,MATCH($C642,'Policy Characteristics'!$C:$C,0))),"",INDEX('Policy Characteristics'!F:F,MATCH($C642,'Policy Characteristics'!$C:$C,0)))</f>
        <v>0</v>
      </c>
      <c r="M642" s="184">
        <f>IF(ISBLANK(INDEX('Policy Characteristics'!G:G,MATCH($C642,'Policy Characteristics'!$C:$C,0))),"",INDEX('Policy Characteristics'!G:G,MATCH($C642,'Policy Characteristics'!$C:$C,0)))</f>
        <v>1</v>
      </c>
      <c r="N642" s="184">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5"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1977</v>
      </c>
      <c r="E643" s="1" t="s">
        <v>2389</v>
      </c>
      <c r="F643" t="s">
        <v>1480</v>
      </c>
      <c r="G643" s="47" t="s">
        <v>2396</v>
      </c>
      <c r="H643" s="44">
        <v>1909</v>
      </c>
      <c r="I643" s="199"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84">
        <f>IF(ISBLANK(INDEX('Policy Characteristics'!F:F,MATCH($C643,'Policy Characteristics'!$C:$C,0))),"",INDEX('Policy Characteristics'!F:F,MATCH($C643,'Policy Characteristics'!$C:$C,0)))</f>
        <v>0</v>
      </c>
      <c r="M643" s="184">
        <f>IF(ISBLANK(INDEX('Policy Characteristics'!G:G,MATCH($C643,'Policy Characteristics'!$C:$C,0))),"",INDEX('Policy Characteristics'!G:G,MATCH($C643,'Policy Characteristics'!$C:$C,0)))</f>
        <v>1</v>
      </c>
      <c r="N643" s="184">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5"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1977</v>
      </c>
      <c r="E644" s="1" t="s">
        <v>2390</v>
      </c>
      <c r="F644" t="s">
        <v>1480</v>
      </c>
      <c r="G644" s="47" t="s">
        <v>2397</v>
      </c>
      <c r="H644" s="44">
        <v>1910</v>
      </c>
      <c r="I644" s="199"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84">
        <f>IF(ISBLANK(INDEX('Policy Characteristics'!F:F,MATCH($C644,'Policy Characteristics'!$C:$C,0))),"",INDEX('Policy Characteristics'!F:F,MATCH($C644,'Policy Characteristics'!$C:$C,0)))</f>
        <v>0</v>
      </c>
      <c r="M644" s="184">
        <f>IF(ISBLANK(INDEX('Policy Characteristics'!G:G,MATCH($C644,'Policy Characteristics'!$C:$C,0))),"",INDEX('Policy Characteristics'!G:G,MATCH($C644,'Policy Characteristics'!$C:$C,0)))</f>
        <v>1</v>
      </c>
      <c r="N644" s="184">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5"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1977</v>
      </c>
      <c r="E645" s="1" t="s">
        <v>2391</v>
      </c>
      <c r="F645" t="s">
        <v>1480</v>
      </c>
      <c r="G645" s="47" t="s">
        <v>2398</v>
      </c>
      <c r="H645" s="44">
        <v>1911</v>
      </c>
      <c r="I645" s="199"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84">
        <f>IF(ISBLANK(INDEX('Policy Characteristics'!F:F,MATCH($C645,'Policy Characteristics'!$C:$C,0))),"",INDEX('Policy Characteristics'!F:F,MATCH($C645,'Policy Characteristics'!$C:$C,0)))</f>
        <v>0</v>
      </c>
      <c r="M645" s="184">
        <f>IF(ISBLANK(INDEX('Policy Characteristics'!G:G,MATCH($C645,'Policy Characteristics'!$C:$C,0))),"",INDEX('Policy Characteristics'!G:G,MATCH($C645,'Policy Characteristics'!$C:$C,0)))</f>
        <v>1</v>
      </c>
      <c r="N645" s="184">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5"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1977</v>
      </c>
      <c r="E646" s="1" t="s">
        <v>2392</v>
      </c>
      <c r="F646" t="s">
        <v>1480</v>
      </c>
      <c r="G646" s="47" t="s">
        <v>2399</v>
      </c>
      <c r="H646" s="44">
        <v>1912</v>
      </c>
      <c r="I646" s="199"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84">
        <f>IF(ISBLANK(INDEX('Policy Characteristics'!F:F,MATCH($C646,'Policy Characteristics'!$C:$C,0))),"",INDEX('Policy Characteristics'!F:F,MATCH($C646,'Policy Characteristics'!$C:$C,0)))</f>
        <v>0</v>
      </c>
      <c r="M646" s="184">
        <f>IF(ISBLANK(INDEX('Policy Characteristics'!G:G,MATCH($C646,'Policy Characteristics'!$C:$C,0))),"",INDEX('Policy Characteristics'!G:G,MATCH($C646,'Policy Characteristics'!$C:$C,0)))</f>
        <v>1</v>
      </c>
      <c r="N646" s="184">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5"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1977</v>
      </c>
      <c r="E647" s="1" t="s">
        <v>2562</v>
      </c>
      <c r="F647" t="s">
        <v>1480</v>
      </c>
      <c r="G647" s="47" t="s">
        <v>2562</v>
      </c>
      <c r="H647" s="44">
        <v>1913</v>
      </c>
      <c r="I647" s="199"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84">
        <f>IF(ISBLANK(INDEX('Policy Characteristics'!F:F,MATCH($C647,'Policy Characteristics'!$C:$C,0))),"",INDEX('Policy Characteristics'!F:F,MATCH($C647,'Policy Characteristics'!$C:$C,0)))</f>
        <v>0</v>
      </c>
      <c r="M647" s="184">
        <f>IF(ISBLANK(INDEX('Policy Characteristics'!G:G,MATCH($C647,'Policy Characteristics'!$C:$C,0))),"",INDEX('Policy Characteristics'!G:G,MATCH($C647,'Policy Characteristics'!$C:$C,0)))</f>
        <v>1</v>
      </c>
      <c r="N647" s="184">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5"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1978</v>
      </c>
      <c r="E648" s="1" t="s">
        <v>2386</v>
      </c>
      <c r="F648" t="s">
        <v>1941</v>
      </c>
      <c r="G648" s="47" t="s">
        <v>2393</v>
      </c>
      <c r="H648" s="44">
        <v>1914</v>
      </c>
      <c r="I648" s="199"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84">
        <f>IF(ISBLANK(INDEX('Policy Characteristics'!F:F,MATCH($C648,'Policy Characteristics'!$C:$C,0))),"",INDEX('Policy Characteristics'!F:F,MATCH($C648,'Policy Characteristics'!$C:$C,0)))</f>
        <v>0</v>
      </c>
      <c r="M648" s="184">
        <f>IF(ISBLANK(INDEX('Policy Characteristics'!G:G,MATCH($C648,'Policy Characteristics'!$C:$C,0))),"",INDEX('Policy Characteristics'!G:G,MATCH($C648,'Policy Characteristics'!$C:$C,0)))</f>
        <v>1</v>
      </c>
      <c r="N648" s="184">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5"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1978</v>
      </c>
      <c r="E649" s="1" t="s">
        <v>2387</v>
      </c>
      <c r="F649" t="s">
        <v>1941</v>
      </c>
      <c r="G649" s="47" t="s">
        <v>2394</v>
      </c>
      <c r="H649" s="44">
        <v>1915</v>
      </c>
      <c r="I649" s="199"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84">
        <f>IF(ISBLANK(INDEX('Policy Characteristics'!F:F,MATCH($C649,'Policy Characteristics'!$C:$C,0))),"",INDEX('Policy Characteristics'!F:F,MATCH($C649,'Policy Characteristics'!$C:$C,0)))</f>
        <v>0</v>
      </c>
      <c r="M649" s="184">
        <f>IF(ISBLANK(INDEX('Policy Characteristics'!G:G,MATCH($C649,'Policy Characteristics'!$C:$C,0))),"",INDEX('Policy Characteristics'!G:G,MATCH($C649,'Policy Characteristics'!$C:$C,0)))</f>
        <v>1</v>
      </c>
      <c r="N649" s="184">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5"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1978</v>
      </c>
      <c r="E650" s="1" t="s">
        <v>2388</v>
      </c>
      <c r="F650" t="s">
        <v>1941</v>
      </c>
      <c r="G650" s="47" t="s">
        <v>2395</v>
      </c>
      <c r="H650" s="44">
        <v>1916</v>
      </c>
      <c r="I650" s="199"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84">
        <f>IF(ISBLANK(INDEX('Policy Characteristics'!F:F,MATCH($C650,'Policy Characteristics'!$C:$C,0))),"",INDEX('Policy Characteristics'!F:F,MATCH($C650,'Policy Characteristics'!$C:$C,0)))</f>
        <v>0</v>
      </c>
      <c r="M650" s="184">
        <f>IF(ISBLANK(INDEX('Policy Characteristics'!G:G,MATCH($C650,'Policy Characteristics'!$C:$C,0))),"",INDEX('Policy Characteristics'!G:G,MATCH($C650,'Policy Characteristics'!$C:$C,0)))</f>
        <v>1</v>
      </c>
      <c r="N650" s="184">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5"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1978</v>
      </c>
      <c r="E651" s="1" t="s">
        <v>2389</v>
      </c>
      <c r="F651" t="s">
        <v>1941</v>
      </c>
      <c r="G651" s="47" t="s">
        <v>2396</v>
      </c>
      <c r="H651" s="44">
        <v>1917</v>
      </c>
      <c r="I651" s="199"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84">
        <f>IF(ISBLANK(INDEX('Policy Characteristics'!F:F,MATCH($C651,'Policy Characteristics'!$C:$C,0))),"",INDEX('Policy Characteristics'!F:F,MATCH($C651,'Policy Characteristics'!$C:$C,0)))</f>
        <v>0</v>
      </c>
      <c r="M651" s="184">
        <f>IF(ISBLANK(INDEX('Policy Characteristics'!G:G,MATCH($C651,'Policy Characteristics'!$C:$C,0))),"",INDEX('Policy Characteristics'!G:G,MATCH($C651,'Policy Characteristics'!$C:$C,0)))</f>
        <v>1</v>
      </c>
      <c r="N651" s="184">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5"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1978</v>
      </c>
      <c r="E652" s="1" t="s">
        <v>2390</v>
      </c>
      <c r="F652" t="s">
        <v>1941</v>
      </c>
      <c r="G652" s="47" t="s">
        <v>2397</v>
      </c>
      <c r="H652" s="44">
        <v>1918</v>
      </c>
      <c r="I652" s="199"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84">
        <f>IF(ISBLANK(INDEX('Policy Characteristics'!F:F,MATCH($C652,'Policy Characteristics'!$C:$C,0))),"",INDEX('Policy Characteristics'!F:F,MATCH($C652,'Policy Characteristics'!$C:$C,0)))</f>
        <v>0</v>
      </c>
      <c r="M652" s="184">
        <f>IF(ISBLANK(INDEX('Policy Characteristics'!G:G,MATCH($C652,'Policy Characteristics'!$C:$C,0))),"",INDEX('Policy Characteristics'!G:G,MATCH($C652,'Policy Characteristics'!$C:$C,0)))</f>
        <v>1</v>
      </c>
      <c r="N652" s="184">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5"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1978</v>
      </c>
      <c r="E653" s="1" t="s">
        <v>2391</v>
      </c>
      <c r="F653" t="s">
        <v>1941</v>
      </c>
      <c r="G653" s="47" t="s">
        <v>2398</v>
      </c>
      <c r="H653" s="44">
        <v>1919</v>
      </c>
      <c r="I653" s="199"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84">
        <f>IF(ISBLANK(INDEX('Policy Characteristics'!F:F,MATCH($C653,'Policy Characteristics'!$C:$C,0))),"",INDEX('Policy Characteristics'!F:F,MATCH($C653,'Policy Characteristics'!$C:$C,0)))</f>
        <v>0</v>
      </c>
      <c r="M653" s="184">
        <f>IF(ISBLANK(INDEX('Policy Characteristics'!G:G,MATCH($C653,'Policy Characteristics'!$C:$C,0))),"",INDEX('Policy Characteristics'!G:G,MATCH($C653,'Policy Characteristics'!$C:$C,0)))</f>
        <v>1</v>
      </c>
      <c r="N653" s="184">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5"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1978</v>
      </c>
      <c r="E654" s="1" t="s">
        <v>2392</v>
      </c>
      <c r="F654" t="s">
        <v>1941</v>
      </c>
      <c r="G654" s="47" t="s">
        <v>2399</v>
      </c>
      <c r="H654" s="44">
        <v>1920</v>
      </c>
      <c r="I654" s="199"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84">
        <f>IF(ISBLANK(INDEX('Policy Characteristics'!F:F,MATCH($C654,'Policy Characteristics'!$C:$C,0))),"",INDEX('Policy Characteristics'!F:F,MATCH($C654,'Policy Characteristics'!$C:$C,0)))</f>
        <v>0</v>
      </c>
      <c r="M654" s="184">
        <f>IF(ISBLANK(INDEX('Policy Characteristics'!G:G,MATCH($C654,'Policy Characteristics'!$C:$C,0))),"",INDEX('Policy Characteristics'!G:G,MATCH($C654,'Policy Characteristics'!$C:$C,0)))</f>
        <v>1</v>
      </c>
      <c r="N654" s="184">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5"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1978</v>
      </c>
      <c r="E655" s="1" t="s">
        <v>2562</v>
      </c>
      <c r="F655" t="s">
        <v>1941</v>
      </c>
      <c r="G655" s="47" t="s">
        <v>2562</v>
      </c>
      <c r="H655" s="44">
        <v>1921</v>
      </c>
      <c r="I655" s="199"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84">
        <f>IF(ISBLANK(INDEX('Policy Characteristics'!F:F,MATCH($C655,'Policy Characteristics'!$C:$C,0))),"",INDEX('Policy Characteristics'!F:F,MATCH($C655,'Policy Characteristics'!$C:$C,0)))</f>
        <v>0</v>
      </c>
      <c r="M655" s="184">
        <f>IF(ISBLANK(INDEX('Policy Characteristics'!G:G,MATCH($C655,'Policy Characteristics'!$C:$C,0))),"",INDEX('Policy Characteristics'!G:G,MATCH($C655,'Policy Characteristics'!$C:$C,0)))</f>
        <v>1</v>
      </c>
      <c r="N655" s="184">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5"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1979</v>
      </c>
      <c r="E656" s="1" t="s">
        <v>2386</v>
      </c>
      <c r="F656" t="s">
        <v>1942</v>
      </c>
      <c r="G656" s="47" t="s">
        <v>2393</v>
      </c>
      <c r="H656" s="44">
        <v>1922</v>
      </c>
      <c r="I656" s="199"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84">
        <f>IF(ISBLANK(INDEX('Policy Characteristics'!F:F,MATCH($C656,'Policy Characteristics'!$C:$C,0))),"",INDEX('Policy Characteristics'!F:F,MATCH($C656,'Policy Characteristics'!$C:$C,0)))</f>
        <v>0</v>
      </c>
      <c r="M656" s="184">
        <f>IF(ISBLANK(INDEX('Policy Characteristics'!G:G,MATCH($C656,'Policy Characteristics'!$C:$C,0))),"",INDEX('Policy Characteristics'!G:G,MATCH($C656,'Policy Characteristics'!$C:$C,0)))</f>
        <v>1</v>
      </c>
      <c r="N656" s="184">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5"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1979</v>
      </c>
      <c r="E657" s="1" t="s">
        <v>2387</v>
      </c>
      <c r="F657" t="s">
        <v>1942</v>
      </c>
      <c r="G657" s="47" t="s">
        <v>2394</v>
      </c>
      <c r="H657" s="44">
        <v>1923</v>
      </c>
      <c r="I657" s="199"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84">
        <f>IF(ISBLANK(INDEX('Policy Characteristics'!F:F,MATCH($C657,'Policy Characteristics'!$C:$C,0))),"",INDEX('Policy Characteristics'!F:F,MATCH($C657,'Policy Characteristics'!$C:$C,0)))</f>
        <v>0</v>
      </c>
      <c r="M657" s="184">
        <f>IF(ISBLANK(INDEX('Policy Characteristics'!G:G,MATCH($C657,'Policy Characteristics'!$C:$C,0))),"",INDEX('Policy Characteristics'!G:G,MATCH($C657,'Policy Characteristics'!$C:$C,0)))</f>
        <v>1</v>
      </c>
      <c r="N657" s="184">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5"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1979</v>
      </c>
      <c r="E658" s="1" t="s">
        <v>2388</v>
      </c>
      <c r="F658" t="s">
        <v>1942</v>
      </c>
      <c r="G658" s="47" t="s">
        <v>2395</v>
      </c>
      <c r="H658" s="44">
        <v>1924</v>
      </c>
      <c r="I658" s="199"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84">
        <f>IF(ISBLANK(INDEX('Policy Characteristics'!F:F,MATCH($C658,'Policy Characteristics'!$C:$C,0))),"",INDEX('Policy Characteristics'!F:F,MATCH($C658,'Policy Characteristics'!$C:$C,0)))</f>
        <v>0</v>
      </c>
      <c r="M658" s="184">
        <f>IF(ISBLANK(INDEX('Policy Characteristics'!G:G,MATCH($C658,'Policy Characteristics'!$C:$C,0))),"",INDEX('Policy Characteristics'!G:G,MATCH($C658,'Policy Characteristics'!$C:$C,0)))</f>
        <v>1</v>
      </c>
      <c r="N658" s="184">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5"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1979</v>
      </c>
      <c r="E659" s="1" t="s">
        <v>2389</v>
      </c>
      <c r="F659" t="s">
        <v>1942</v>
      </c>
      <c r="G659" s="47" t="s">
        <v>2396</v>
      </c>
      <c r="H659" s="44">
        <v>1925</v>
      </c>
      <c r="I659" s="199"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84">
        <f>IF(ISBLANK(INDEX('Policy Characteristics'!F:F,MATCH($C659,'Policy Characteristics'!$C:$C,0))),"",INDEX('Policy Characteristics'!F:F,MATCH($C659,'Policy Characteristics'!$C:$C,0)))</f>
        <v>0</v>
      </c>
      <c r="M659" s="184">
        <f>IF(ISBLANK(INDEX('Policy Characteristics'!G:G,MATCH($C659,'Policy Characteristics'!$C:$C,0))),"",INDEX('Policy Characteristics'!G:G,MATCH($C659,'Policy Characteristics'!$C:$C,0)))</f>
        <v>1</v>
      </c>
      <c r="N659" s="184">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5" t="str">
        <f>IF(ISBLANK(INDEX('Policy Characteristics'!B:B,MATCH($C660,'Policy Characteristics'!$C:$C,0))),"",INDEX('Policy Characteristics'!B:B,MATCH($C660,'Policy Characteristics'!$C:$C,0)))</f>
        <v>Electrification</v>
      </c>
      <c r="C660" s="176" t="str">
        <f t="shared" si="34"/>
        <v>Fraction of Eligible Industrial Energy Use Shifted to Electricity</v>
      </c>
      <c r="D660" s="6" t="s">
        <v>1979</v>
      </c>
      <c r="E660" s="1" t="s">
        <v>2390</v>
      </c>
      <c r="F660" t="s">
        <v>1942</v>
      </c>
      <c r="G660" s="47" t="s">
        <v>2397</v>
      </c>
      <c r="H660" s="44">
        <v>1926</v>
      </c>
      <c r="I660" s="199"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84">
        <f>IF(ISBLANK(INDEX('Policy Characteristics'!F:F,MATCH($C660,'Policy Characteristics'!$C:$C,0))),"",INDEX('Policy Characteristics'!F:F,MATCH($C660,'Policy Characteristics'!$C:$C,0)))</f>
        <v>0</v>
      </c>
      <c r="M660" s="184">
        <f>IF(ISBLANK(INDEX('Policy Characteristics'!G:G,MATCH($C660,'Policy Characteristics'!$C:$C,0))),"",INDEX('Policy Characteristics'!G:G,MATCH($C660,'Policy Characteristics'!$C:$C,0)))</f>
        <v>1</v>
      </c>
      <c r="N660" s="184">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5" t="str">
        <f>IF(ISBLANK(INDEX('Policy Characteristics'!B:B,MATCH($C661,'Policy Characteristics'!$C:$C,0))),"",INDEX('Policy Characteristics'!B:B,MATCH($C661,'Policy Characteristics'!$C:$C,0)))</f>
        <v>Electrification</v>
      </c>
      <c r="C661" s="176" t="str">
        <f t="shared" si="34"/>
        <v>Fraction of Eligible Industrial Energy Use Shifted to Electricity</v>
      </c>
      <c r="D661" s="6" t="s">
        <v>1979</v>
      </c>
      <c r="E661" s="1" t="s">
        <v>2391</v>
      </c>
      <c r="F661" t="s">
        <v>1942</v>
      </c>
      <c r="G661" s="47" t="s">
        <v>2398</v>
      </c>
      <c r="H661" s="44">
        <v>1927</v>
      </c>
      <c r="I661" s="199"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84">
        <f>IF(ISBLANK(INDEX('Policy Characteristics'!F:F,MATCH($C661,'Policy Characteristics'!$C:$C,0))),"",INDEX('Policy Characteristics'!F:F,MATCH($C661,'Policy Characteristics'!$C:$C,0)))</f>
        <v>0</v>
      </c>
      <c r="M661" s="184">
        <f>IF(ISBLANK(INDEX('Policy Characteristics'!G:G,MATCH($C661,'Policy Characteristics'!$C:$C,0))),"",INDEX('Policy Characteristics'!G:G,MATCH($C661,'Policy Characteristics'!$C:$C,0)))</f>
        <v>1</v>
      </c>
      <c r="N661" s="184">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5" t="str">
        <f>IF(ISBLANK(INDEX('Policy Characteristics'!B:B,MATCH($C662,'Policy Characteristics'!$C:$C,0))),"",INDEX('Policy Characteristics'!B:B,MATCH($C662,'Policy Characteristics'!$C:$C,0)))</f>
        <v>Electrification</v>
      </c>
      <c r="C662" s="176" t="str">
        <f t="shared" si="34"/>
        <v>Fraction of Eligible Industrial Energy Use Shifted to Electricity</v>
      </c>
      <c r="D662" s="6" t="s">
        <v>1979</v>
      </c>
      <c r="E662" s="1" t="s">
        <v>2392</v>
      </c>
      <c r="F662" t="s">
        <v>1942</v>
      </c>
      <c r="G662" s="47" t="s">
        <v>2399</v>
      </c>
      <c r="H662" s="44">
        <v>1928</v>
      </c>
      <c r="I662" s="199"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84">
        <f>IF(ISBLANK(INDEX('Policy Characteristics'!F:F,MATCH($C662,'Policy Characteristics'!$C:$C,0))),"",INDEX('Policy Characteristics'!F:F,MATCH($C662,'Policy Characteristics'!$C:$C,0)))</f>
        <v>0</v>
      </c>
      <c r="M662" s="184">
        <f>IF(ISBLANK(INDEX('Policy Characteristics'!G:G,MATCH($C662,'Policy Characteristics'!$C:$C,0))),"",INDEX('Policy Characteristics'!G:G,MATCH($C662,'Policy Characteristics'!$C:$C,0)))</f>
        <v>1</v>
      </c>
      <c r="N662" s="184">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5" t="str">
        <f>IF(ISBLANK(INDEX('Policy Characteristics'!B:B,MATCH($C663,'Policy Characteristics'!$C:$C,0))),"",INDEX('Policy Characteristics'!B:B,MATCH($C663,'Policy Characteristics'!$C:$C,0)))</f>
        <v>Electrification</v>
      </c>
      <c r="C663" s="176" t="str">
        <f t="shared" si="34"/>
        <v>Fraction of Eligible Industrial Energy Use Shifted to Electricity</v>
      </c>
      <c r="D663" s="6" t="s">
        <v>1979</v>
      </c>
      <c r="E663" s="1" t="s">
        <v>2562</v>
      </c>
      <c r="F663" t="s">
        <v>1942</v>
      </c>
      <c r="G663" s="47" t="s">
        <v>2562</v>
      </c>
      <c r="H663" s="44">
        <v>1929</v>
      </c>
      <c r="I663" s="199"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84">
        <f>IF(ISBLANK(INDEX('Policy Characteristics'!F:F,MATCH($C663,'Policy Characteristics'!$C:$C,0))),"",INDEX('Policy Characteristics'!F:F,MATCH($C663,'Policy Characteristics'!$C:$C,0)))</f>
        <v>0</v>
      </c>
      <c r="M663" s="184">
        <f>IF(ISBLANK(INDEX('Policy Characteristics'!G:G,MATCH($C663,'Policy Characteristics'!$C:$C,0))),"",INDEX('Policy Characteristics'!G:G,MATCH($C663,'Policy Characteristics'!$C:$C,0)))</f>
        <v>1</v>
      </c>
      <c r="N663" s="184">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5" t="str">
        <f>IF(ISBLANK(INDEX('Policy Characteristics'!B:B,MATCH($C664,'Policy Characteristics'!$C:$C,0))),"",INDEX('Policy Characteristics'!B:B,MATCH($C664,'Policy Characteristics'!$C:$C,0)))</f>
        <v>Electrification</v>
      </c>
      <c r="C664" s="176" t="str">
        <f t="shared" si="34"/>
        <v>Fraction of Eligible Industrial Energy Use Shifted to Electricity</v>
      </c>
      <c r="D664" s="6" t="s">
        <v>1980</v>
      </c>
      <c r="E664" s="1" t="s">
        <v>2386</v>
      </c>
      <c r="F664" t="s">
        <v>1943</v>
      </c>
      <c r="G664" s="47" t="s">
        <v>2393</v>
      </c>
      <c r="H664" s="44">
        <v>1930</v>
      </c>
      <c r="I664" s="199"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84">
        <f>IF(ISBLANK(INDEX('Policy Characteristics'!F:F,MATCH($C664,'Policy Characteristics'!$C:$C,0))),"",INDEX('Policy Characteristics'!F:F,MATCH($C664,'Policy Characteristics'!$C:$C,0)))</f>
        <v>0</v>
      </c>
      <c r="M664" s="184">
        <f>IF(ISBLANK(INDEX('Policy Characteristics'!G:G,MATCH($C664,'Policy Characteristics'!$C:$C,0))),"",INDEX('Policy Characteristics'!G:G,MATCH($C664,'Policy Characteristics'!$C:$C,0)))</f>
        <v>1</v>
      </c>
      <c r="N664" s="184">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5" t="str">
        <f>IF(ISBLANK(INDEX('Policy Characteristics'!B:B,MATCH($C665,'Policy Characteristics'!$C:$C,0))),"",INDEX('Policy Characteristics'!B:B,MATCH($C665,'Policy Characteristics'!$C:$C,0)))</f>
        <v>Electrification</v>
      </c>
      <c r="C665" s="176" t="str">
        <f t="shared" si="34"/>
        <v>Fraction of Eligible Industrial Energy Use Shifted to Electricity</v>
      </c>
      <c r="D665" s="6" t="s">
        <v>1980</v>
      </c>
      <c r="E665" s="1" t="s">
        <v>2387</v>
      </c>
      <c r="F665" t="s">
        <v>1943</v>
      </c>
      <c r="G665" s="47" t="s">
        <v>2394</v>
      </c>
      <c r="H665" s="44">
        <v>1931</v>
      </c>
      <c r="I665" s="199"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84">
        <f>IF(ISBLANK(INDEX('Policy Characteristics'!F:F,MATCH($C665,'Policy Characteristics'!$C:$C,0))),"",INDEX('Policy Characteristics'!F:F,MATCH($C665,'Policy Characteristics'!$C:$C,0)))</f>
        <v>0</v>
      </c>
      <c r="M665" s="184">
        <f>IF(ISBLANK(INDEX('Policy Characteristics'!G:G,MATCH($C665,'Policy Characteristics'!$C:$C,0))),"",INDEX('Policy Characteristics'!G:G,MATCH($C665,'Policy Characteristics'!$C:$C,0)))</f>
        <v>1</v>
      </c>
      <c r="N665" s="184">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5" t="str">
        <f>IF(ISBLANK(INDEX('Policy Characteristics'!B:B,MATCH($C666,'Policy Characteristics'!$C:$C,0))),"",INDEX('Policy Characteristics'!B:B,MATCH($C666,'Policy Characteristics'!$C:$C,0)))</f>
        <v>Electrification</v>
      </c>
      <c r="C666" s="176" t="str">
        <f t="shared" si="34"/>
        <v>Fraction of Eligible Industrial Energy Use Shifted to Electricity</v>
      </c>
      <c r="D666" s="6" t="s">
        <v>1980</v>
      </c>
      <c r="E666" s="1" t="s">
        <v>2388</v>
      </c>
      <c r="F666" t="s">
        <v>1943</v>
      </c>
      <c r="G666" s="47" t="s">
        <v>2395</v>
      </c>
      <c r="H666" s="44">
        <v>1932</v>
      </c>
      <c r="I666" s="199"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84">
        <f>IF(ISBLANK(INDEX('Policy Characteristics'!F:F,MATCH($C666,'Policy Characteristics'!$C:$C,0))),"",INDEX('Policy Characteristics'!F:F,MATCH($C666,'Policy Characteristics'!$C:$C,0)))</f>
        <v>0</v>
      </c>
      <c r="M666" s="184">
        <f>IF(ISBLANK(INDEX('Policy Characteristics'!G:G,MATCH($C666,'Policy Characteristics'!$C:$C,0))),"",INDEX('Policy Characteristics'!G:G,MATCH($C666,'Policy Characteristics'!$C:$C,0)))</f>
        <v>1</v>
      </c>
      <c r="N666" s="184">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5" t="str">
        <f>IF(ISBLANK(INDEX('Policy Characteristics'!B:B,MATCH($C667,'Policy Characteristics'!$C:$C,0))),"",INDEX('Policy Characteristics'!B:B,MATCH($C667,'Policy Characteristics'!$C:$C,0)))</f>
        <v>Electrification</v>
      </c>
      <c r="C667" s="176" t="str">
        <f t="shared" si="34"/>
        <v>Fraction of Eligible Industrial Energy Use Shifted to Electricity</v>
      </c>
      <c r="D667" s="6" t="s">
        <v>1980</v>
      </c>
      <c r="E667" s="1" t="s">
        <v>2389</v>
      </c>
      <c r="F667" t="s">
        <v>1943</v>
      </c>
      <c r="G667" s="47" t="s">
        <v>2396</v>
      </c>
      <c r="H667" s="44">
        <v>1933</v>
      </c>
      <c r="I667" s="199"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84">
        <f>IF(ISBLANK(INDEX('Policy Characteristics'!F:F,MATCH($C667,'Policy Characteristics'!$C:$C,0))),"",INDEX('Policy Characteristics'!F:F,MATCH($C667,'Policy Characteristics'!$C:$C,0)))</f>
        <v>0</v>
      </c>
      <c r="M667" s="184">
        <f>IF(ISBLANK(INDEX('Policy Characteristics'!G:G,MATCH($C667,'Policy Characteristics'!$C:$C,0))),"",INDEX('Policy Characteristics'!G:G,MATCH($C667,'Policy Characteristics'!$C:$C,0)))</f>
        <v>1</v>
      </c>
      <c r="N667" s="184">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5" t="str">
        <f>IF(ISBLANK(INDEX('Policy Characteristics'!B:B,MATCH($C668,'Policy Characteristics'!$C:$C,0))),"",INDEX('Policy Characteristics'!B:B,MATCH($C668,'Policy Characteristics'!$C:$C,0)))</f>
        <v>Electrification</v>
      </c>
      <c r="C668" s="176" t="str">
        <f t="shared" si="34"/>
        <v>Fraction of Eligible Industrial Energy Use Shifted to Electricity</v>
      </c>
      <c r="D668" s="6" t="s">
        <v>1980</v>
      </c>
      <c r="E668" s="1" t="s">
        <v>2390</v>
      </c>
      <c r="F668" t="s">
        <v>1943</v>
      </c>
      <c r="G668" s="47" t="s">
        <v>2397</v>
      </c>
      <c r="H668" s="44">
        <v>1934</v>
      </c>
      <c r="I668" s="199"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84">
        <f>IF(ISBLANK(INDEX('Policy Characteristics'!F:F,MATCH($C668,'Policy Characteristics'!$C:$C,0))),"",INDEX('Policy Characteristics'!F:F,MATCH($C668,'Policy Characteristics'!$C:$C,0)))</f>
        <v>0</v>
      </c>
      <c r="M668" s="184">
        <f>IF(ISBLANK(INDEX('Policy Characteristics'!G:G,MATCH($C668,'Policy Characteristics'!$C:$C,0))),"",INDEX('Policy Characteristics'!G:G,MATCH($C668,'Policy Characteristics'!$C:$C,0)))</f>
        <v>1</v>
      </c>
      <c r="N668" s="184">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5" t="str">
        <f>IF(ISBLANK(INDEX('Policy Characteristics'!B:B,MATCH($C669,'Policy Characteristics'!$C:$C,0))),"",INDEX('Policy Characteristics'!B:B,MATCH($C669,'Policy Characteristics'!$C:$C,0)))</f>
        <v>Electrification</v>
      </c>
      <c r="C669" s="176" t="str">
        <f t="shared" si="34"/>
        <v>Fraction of Eligible Industrial Energy Use Shifted to Electricity</v>
      </c>
      <c r="D669" s="6" t="s">
        <v>1980</v>
      </c>
      <c r="E669" s="1" t="s">
        <v>2391</v>
      </c>
      <c r="F669" t="s">
        <v>1943</v>
      </c>
      <c r="G669" s="47" t="s">
        <v>2398</v>
      </c>
      <c r="H669" s="44">
        <v>1935</v>
      </c>
      <c r="I669" s="199"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84">
        <f>IF(ISBLANK(INDEX('Policy Characteristics'!F:F,MATCH($C669,'Policy Characteristics'!$C:$C,0))),"",INDEX('Policy Characteristics'!F:F,MATCH($C669,'Policy Characteristics'!$C:$C,0)))</f>
        <v>0</v>
      </c>
      <c r="M669" s="184">
        <f>IF(ISBLANK(INDEX('Policy Characteristics'!G:G,MATCH($C669,'Policy Characteristics'!$C:$C,0))),"",INDEX('Policy Characteristics'!G:G,MATCH($C669,'Policy Characteristics'!$C:$C,0)))</f>
        <v>1</v>
      </c>
      <c r="N669" s="184">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5" t="str">
        <f>IF(ISBLANK(INDEX('Policy Characteristics'!B:B,MATCH($C670,'Policy Characteristics'!$C:$C,0))),"",INDEX('Policy Characteristics'!B:B,MATCH($C670,'Policy Characteristics'!$C:$C,0)))</f>
        <v>Electrification</v>
      </c>
      <c r="C670" s="176" t="str">
        <f t="shared" si="34"/>
        <v>Fraction of Eligible Industrial Energy Use Shifted to Electricity</v>
      </c>
      <c r="D670" s="6" t="s">
        <v>1980</v>
      </c>
      <c r="E670" s="1" t="s">
        <v>2392</v>
      </c>
      <c r="F670" t="s">
        <v>1943</v>
      </c>
      <c r="G670" s="47" t="s">
        <v>2399</v>
      </c>
      <c r="H670" s="44">
        <v>1936</v>
      </c>
      <c r="I670" s="199"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84">
        <f>IF(ISBLANK(INDEX('Policy Characteristics'!F:F,MATCH($C670,'Policy Characteristics'!$C:$C,0))),"",INDEX('Policy Characteristics'!F:F,MATCH($C670,'Policy Characteristics'!$C:$C,0)))</f>
        <v>0</v>
      </c>
      <c r="M670" s="184">
        <f>IF(ISBLANK(INDEX('Policy Characteristics'!G:G,MATCH($C670,'Policy Characteristics'!$C:$C,0))),"",INDEX('Policy Characteristics'!G:G,MATCH($C670,'Policy Characteristics'!$C:$C,0)))</f>
        <v>1</v>
      </c>
      <c r="N670" s="184">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5" t="str">
        <f>IF(ISBLANK(INDEX('Policy Characteristics'!B:B,MATCH($C671,'Policy Characteristics'!$C:$C,0))),"",INDEX('Policy Characteristics'!B:B,MATCH($C671,'Policy Characteristics'!$C:$C,0)))</f>
        <v>Electrification</v>
      </c>
      <c r="C671" s="176" t="str">
        <f t="shared" si="34"/>
        <v>Fraction of Eligible Industrial Energy Use Shifted to Electricity</v>
      </c>
      <c r="D671" s="6" t="s">
        <v>1980</v>
      </c>
      <c r="E671" s="1" t="s">
        <v>2562</v>
      </c>
      <c r="F671" t="s">
        <v>1943</v>
      </c>
      <c r="G671" s="47" t="s">
        <v>2562</v>
      </c>
      <c r="H671" s="44">
        <v>1937</v>
      </c>
      <c r="I671" s="199"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84">
        <f>IF(ISBLANK(INDEX('Policy Characteristics'!F:F,MATCH($C671,'Policy Characteristics'!$C:$C,0))),"",INDEX('Policy Characteristics'!F:F,MATCH($C671,'Policy Characteristics'!$C:$C,0)))</f>
        <v>0</v>
      </c>
      <c r="M671" s="184">
        <f>IF(ISBLANK(INDEX('Policy Characteristics'!G:G,MATCH($C671,'Policy Characteristics'!$C:$C,0))),"",INDEX('Policy Characteristics'!G:G,MATCH($C671,'Policy Characteristics'!$C:$C,0)))</f>
        <v>1</v>
      </c>
      <c r="N671" s="184">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5" t="str">
        <f>IF(ISBLANK(INDEX('Policy Characteristics'!B:B,MATCH($C672,'Policy Characteristics'!$C:$C,0))),"",INDEX('Policy Characteristics'!B:B,MATCH($C672,'Policy Characteristics'!$C:$C,0)))</f>
        <v>Electrification</v>
      </c>
      <c r="C672" s="176" t="str">
        <f t="shared" si="34"/>
        <v>Fraction of Eligible Industrial Energy Use Shifted to Electricity</v>
      </c>
      <c r="D672" s="6" t="s">
        <v>1981</v>
      </c>
      <c r="E672" s="1" t="s">
        <v>2386</v>
      </c>
      <c r="F672" t="s">
        <v>1481</v>
      </c>
      <c r="G672" s="47" t="s">
        <v>2393</v>
      </c>
      <c r="H672" s="44">
        <v>1938</v>
      </c>
      <c r="I672" s="199"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84">
        <f>IF(ISBLANK(INDEX('Policy Characteristics'!F:F,MATCH($C672,'Policy Characteristics'!$C:$C,0))),"",INDEX('Policy Characteristics'!F:F,MATCH($C672,'Policy Characteristics'!$C:$C,0)))</f>
        <v>0</v>
      </c>
      <c r="M672" s="184">
        <f>IF(ISBLANK(INDEX('Policy Characteristics'!G:G,MATCH($C672,'Policy Characteristics'!$C:$C,0))),"",INDEX('Policy Characteristics'!G:G,MATCH($C672,'Policy Characteristics'!$C:$C,0)))</f>
        <v>1</v>
      </c>
      <c r="N672" s="184">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5" t="str">
        <f>IF(ISBLANK(INDEX('Policy Characteristics'!B:B,MATCH($C673,'Policy Characteristics'!$C:$C,0))),"",INDEX('Policy Characteristics'!B:B,MATCH($C673,'Policy Characteristics'!$C:$C,0)))</f>
        <v>Electrification</v>
      </c>
      <c r="C673" s="176" t="str">
        <f t="shared" si="34"/>
        <v>Fraction of Eligible Industrial Energy Use Shifted to Electricity</v>
      </c>
      <c r="D673" s="6" t="s">
        <v>1981</v>
      </c>
      <c r="E673" s="1" t="s">
        <v>2387</v>
      </c>
      <c r="F673" t="s">
        <v>1481</v>
      </c>
      <c r="G673" s="47" t="s">
        <v>2394</v>
      </c>
      <c r="H673" s="44">
        <v>1939</v>
      </c>
      <c r="I673" s="199"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84">
        <f>IF(ISBLANK(INDEX('Policy Characteristics'!F:F,MATCH($C673,'Policy Characteristics'!$C:$C,0))),"",INDEX('Policy Characteristics'!F:F,MATCH($C673,'Policy Characteristics'!$C:$C,0)))</f>
        <v>0</v>
      </c>
      <c r="M673" s="184">
        <f>IF(ISBLANK(INDEX('Policy Characteristics'!G:G,MATCH($C673,'Policy Characteristics'!$C:$C,0))),"",INDEX('Policy Characteristics'!G:G,MATCH($C673,'Policy Characteristics'!$C:$C,0)))</f>
        <v>1</v>
      </c>
      <c r="N673" s="184">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5" t="str">
        <f>IF(ISBLANK(INDEX('Policy Characteristics'!B:B,MATCH($C674,'Policy Characteristics'!$C:$C,0))),"",INDEX('Policy Characteristics'!B:B,MATCH($C674,'Policy Characteristics'!$C:$C,0)))</f>
        <v>Electrification</v>
      </c>
      <c r="C674" s="176" t="str">
        <f t="shared" si="34"/>
        <v>Fraction of Eligible Industrial Energy Use Shifted to Electricity</v>
      </c>
      <c r="D674" s="6" t="s">
        <v>1981</v>
      </c>
      <c r="E674" s="1" t="s">
        <v>2388</v>
      </c>
      <c r="F674" t="s">
        <v>1481</v>
      </c>
      <c r="G674" s="47" t="s">
        <v>2395</v>
      </c>
      <c r="H674" s="44">
        <v>1940</v>
      </c>
      <c r="I674" s="199"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84">
        <f>IF(ISBLANK(INDEX('Policy Characteristics'!F:F,MATCH($C674,'Policy Characteristics'!$C:$C,0))),"",INDEX('Policy Characteristics'!F:F,MATCH($C674,'Policy Characteristics'!$C:$C,0)))</f>
        <v>0</v>
      </c>
      <c r="M674" s="184">
        <f>IF(ISBLANK(INDEX('Policy Characteristics'!G:G,MATCH($C674,'Policy Characteristics'!$C:$C,0))),"",INDEX('Policy Characteristics'!G:G,MATCH($C674,'Policy Characteristics'!$C:$C,0)))</f>
        <v>1</v>
      </c>
      <c r="N674" s="184">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5" t="str">
        <f>IF(ISBLANK(INDEX('Policy Characteristics'!B:B,MATCH($C675,'Policy Characteristics'!$C:$C,0))),"",INDEX('Policy Characteristics'!B:B,MATCH($C675,'Policy Characteristics'!$C:$C,0)))</f>
        <v>Electrification</v>
      </c>
      <c r="C675" s="176" t="str">
        <f t="shared" si="34"/>
        <v>Fraction of Eligible Industrial Energy Use Shifted to Electricity</v>
      </c>
      <c r="D675" s="6" t="s">
        <v>1981</v>
      </c>
      <c r="E675" s="1" t="s">
        <v>2389</v>
      </c>
      <c r="F675" t="s">
        <v>1481</v>
      </c>
      <c r="G675" s="47" t="s">
        <v>2396</v>
      </c>
      <c r="H675" s="44">
        <v>1941</v>
      </c>
      <c r="I675" s="199"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84">
        <f>IF(ISBLANK(INDEX('Policy Characteristics'!F:F,MATCH($C675,'Policy Characteristics'!$C:$C,0))),"",INDEX('Policy Characteristics'!F:F,MATCH($C675,'Policy Characteristics'!$C:$C,0)))</f>
        <v>0</v>
      </c>
      <c r="M675" s="184">
        <f>IF(ISBLANK(INDEX('Policy Characteristics'!G:G,MATCH($C675,'Policy Characteristics'!$C:$C,0))),"",INDEX('Policy Characteristics'!G:G,MATCH($C675,'Policy Characteristics'!$C:$C,0)))</f>
        <v>1</v>
      </c>
      <c r="N675" s="184">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5" t="str">
        <f>IF(ISBLANK(INDEX('Policy Characteristics'!B:B,MATCH($C676,'Policy Characteristics'!$C:$C,0))),"",INDEX('Policy Characteristics'!B:B,MATCH($C676,'Policy Characteristics'!$C:$C,0)))</f>
        <v>Electrification</v>
      </c>
      <c r="C676" s="176" t="str">
        <f t="shared" si="34"/>
        <v>Fraction of Eligible Industrial Energy Use Shifted to Electricity</v>
      </c>
      <c r="D676" s="6" t="s">
        <v>1981</v>
      </c>
      <c r="E676" s="1" t="s">
        <v>2390</v>
      </c>
      <c r="F676" t="s">
        <v>1481</v>
      </c>
      <c r="G676" s="47" t="s">
        <v>2397</v>
      </c>
      <c r="H676" s="44">
        <v>1942</v>
      </c>
      <c r="I676" s="199"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84">
        <f>IF(ISBLANK(INDEX('Policy Characteristics'!F:F,MATCH($C676,'Policy Characteristics'!$C:$C,0))),"",INDEX('Policy Characteristics'!F:F,MATCH($C676,'Policy Characteristics'!$C:$C,0)))</f>
        <v>0</v>
      </c>
      <c r="M676" s="184">
        <f>IF(ISBLANK(INDEX('Policy Characteristics'!G:G,MATCH($C676,'Policy Characteristics'!$C:$C,0))),"",INDEX('Policy Characteristics'!G:G,MATCH($C676,'Policy Characteristics'!$C:$C,0)))</f>
        <v>1</v>
      </c>
      <c r="N676" s="184">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5" t="str">
        <f>IF(ISBLANK(INDEX('Policy Characteristics'!B:B,MATCH($C677,'Policy Characteristics'!$C:$C,0))),"",INDEX('Policy Characteristics'!B:B,MATCH($C677,'Policy Characteristics'!$C:$C,0)))</f>
        <v>Electrification</v>
      </c>
      <c r="C677" s="176" t="str">
        <f t="shared" si="34"/>
        <v>Fraction of Eligible Industrial Energy Use Shifted to Electricity</v>
      </c>
      <c r="D677" s="6" t="s">
        <v>1981</v>
      </c>
      <c r="E677" s="1" t="s">
        <v>2391</v>
      </c>
      <c r="F677" t="s">
        <v>1481</v>
      </c>
      <c r="G677" s="47" t="s">
        <v>2398</v>
      </c>
      <c r="H677" s="44">
        <v>1943</v>
      </c>
      <c r="I677" s="199"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84">
        <f>IF(ISBLANK(INDEX('Policy Characteristics'!F:F,MATCH($C677,'Policy Characteristics'!$C:$C,0))),"",INDEX('Policy Characteristics'!F:F,MATCH($C677,'Policy Characteristics'!$C:$C,0)))</f>
        <v>0</v>
      </c>
      <c r="M677" s="184">
        <f>IF(ISBLANK(INDEX('Policy Characteristics'!G:G,MATCH($C677,'Policy Characteristics'!$C:$C,0))),"",INDEX('Policy Characteristics'!G:G,MATCH($C677,'Policy Characteristics'!$C:$C,0)))</f>
        <v>1</v>
      </c>
      <c r="N677" s="184">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5" t="str">
        <f>IF(ISBLANK(INDEX('Policy Characteristics'!B:B,MATCH($C678,'Policy Characteristics'!$C:$C,0))),"",INDEX('Policy Characteristics'!B:B,MATCH($C678,'Policy Characteristics'!$C:$C,0)))</f>
        <v>Electrification</v>
      </c>
      <c r="C678" s="176" t="str">
        <f t="shared" si="34"/>
        <v>Fraction of Eligible Industrial Energy Use Shifted to Electricity</v>
      </c>
      <c r="D678" s="6" t="s">
        <v>1981</v>
      </c>
      <c r="E678" s="1" t="s">
        <v>2392</v>
      </c>
      <c r="F678" t="s">
        <v>1481</v>
      </c>
      <c r="G678" s="47" t="s">
        <v>2399</v>
      </c>
      <c r="H678" s="44">
        <v>1944</v>
      </c>
      <c r="I678" s="199"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84">
        <f>IF(ISBLANK(INDEX('Policy Characteristics'!F:F,MATCH($C678,'Policy Characteristics'!$C:$C,0))),"",INDEX('Policy Characteristics'!F:F,MATCH($C678,'Policy Characteristics'!$C:$C,0)))</f>
        <v>0</v>
      </c>
      <c r="M678" s="184">
        <f>IF(ISBLANK(INDEX('Policy Characteristics'!G:G,MATCH($C678,'Policy Characteristics'!$C:$C,0))),"",INDEX('Policy Characteristics'!G:G,MATCH($C678,'Policy Characteristics'!$C:$C,0)))</f>
        <v>1</v>
      </c>
      <c r="N678" s="184">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5" t="str">
        <f>IF(ISBLANK(INDEX('Policy Characteristics'!B:B,MATCH($C679,'Policy Characteristics'!$C:$C,0))),"",INDEX('Policy Characteristics'!B:B,MATCH($C679,'Policy Characteristics'!$C:$C,0)))</f>
        <v>Electrification</v>
      </c>
      <c r="C679" s="176" t="str">
        <f t="shared" si="34"/>
        <v>Fraction of Eligible Industrial Energy Use Shifted to Electricity</v>
      </c>
      <c r="D679" s="6" t="s">
        <v>1981</v>
      </c>
      <c r="E679" s="1" t="s">
        <v>2562</v>
      </c>
      <c r="F679" t="s">
        <v>1481</v>
      </c>
      <c r="G679" s="47" t="s">
        <v>2562</v>
      </c>
      <c r="H679" s="44">
        <v>1945</v>
      </c>
      <c r="I679" s="199"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84">
        <f>IF(ISBLANK(INDEX('Policy Characteristics'!F:F,MATCH($C679,'Policy Characteristics'!$C:$C,0))),"",INDEX('Policy Characteristics'!F:F,MATCH($C679,'Policy Characteristics'!$C:$C,0)))</f>
        <v>0</v>
      </c>
      <c r="M679" s="184">
        <f>IF(ISBLANK(INDEX('Policy Characteristics'!G:G,MATCH($C679,'Policy Characteristics'!$C:$C,0))),"",INDEX('Policy Characteristics'!G:G,MATCH($C679,'Policy Characteristics'!$C:$C,0)))</f>
        <v>1</v>
      </c>
      <c r="N679" s="184">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5" t="str">
        <f>IF(ISBLANK(INDEX('Policy Characteristics'!B:B,MATCH($C680,'Policy Characteristics'!$C:$C,0))),"",INDEX('Policy Characteristics'!B:B,MATCH($C680,'Policy Characteristics'!$C:$C,0)))</f>
        <v>Electrification</v>
      </c>
      <c r="C680" s="176" t="str">
        <f t="shared" si="34"/>
        <v>Fraction of Eligible Industrial Energy Use Shifted to Electricity</v>
      </c>
      <c r="D680" s="6" t="s">
        <v>1982</v>
      </c>
      <c r="E680" s="1" t="s">
        <v>2386</v>
      </c>
      <c r="F680" t="s">
        <v>1944</v>
      </c>
      <c r="G680" s="47" t="s">
        <v>2393</v>
      </c>
      <c r="H680" s="44">
        <v>1946</v>
      </c>
      <c r="I680" s="199"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84">
        <f>IF(ISBLANK(INDEX('Policy Characteristics'!F:F,MATCH($C680,'Policy Characteristics'!$C:$C,0))),"",INDEX('Policy Characteristics'!F:F,MATCH($C680,'Policy Characteristics'!$C:$C,0)))</f>
        <v>0</v>
      </c>
      <c r="M680" s="184">
        <f>IF(ISBLANK(INDEX('Policy Characteristics'!G:G,MATCH($C680,'Policy Characteristics'!$C:$C,0))),"",INDEX('Policy Characteristics'!G:G,MATCH($C680,'Policy Characteristics'!$C:$C,0)))</f>
        <v>1</v>
      </c>
      <c r="N680" s="184">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5" t="str">
        <f>IF(ISBLANK(INDEX('Policy Characteristics'!B:B,MATCH($C681,'Policy Characteristics'!$C:$C,0))),"",INDEX('Policy Characteristics'!B:B,MATCH($C681,'Policy Characteristics'!$C:$C,0)))</f>
        <v>Electrification</v>
      </c>
      <c r="C681" s="176" t="str">
        <f t="shared" si="34"/>
        <v>Fraction of Eligible Industrial Energy Use Shifted to Electricity</v>
      </c>
      <c r="D681" s="6" t="s">
        <v>1982</v>
      </c>
      <c r="E681" s="1" t="s">
        <v>2387</v>
      </c>
      <c r="F681" t="s">
        <v>1944</v>
      </c>
      <c r="G681" s="47" t="s">
        <v>2394</v>
      </c>
      <c r="H681" s="44">
        <v>1947</v>
      </c>
      <c r="I681" s="199"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84">
        <f>IF(ISBLANK(INDEX('Policy Characteristics'!F:F,MATCH($C681,'Policy Characteristics'!$C:$C,0))),"",INDEX('Policy Characteristics'!F:F,MATCH($C681,'Policy Characteristics'!$C:$C,0)))</f>
        <v>0</v>
      </c>
      <c r="M681" s="184">
        <f>IF(ISBLANK(INDEX('Policy Characteristics'!G:G,MATCH($C681,'Policy Characteristics'!$C:$C,0))),"",INDEX('Policy Characteristics'!G:G,MATCH($C681,'Policy Characteristics'!$C:$C,0)))</f>
        <v>1</v>
      </c>
      <c r="N681" s="184">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5" t="str">
        <f>IF(ISBLANK(INDEX('Policy Characteristics'!B:B,MATCH($C682,'Policy Characteristics'!$C:$C,0))),"",INDEX('Policy Characteristics'!B:B,MATCH($C682,'Policy Characteristics'!$C:$C,0)))</f>
        <v>Electrification</v>
      </c>
      <c r="C682" s="176" t="str">
        <f t="shared" si="34"/>
        <v>Fraction of Eligible Industrial Energy Use Shifted to Electricity</v>
      </c>
      <c r="D682" s="6" t="s">
        <v>1982</v>
      </c>
      <c r="E682" s="1" t="s">
        <v>2388</v>
      </c>
      <c r="F682" t="s">
        <v>1944</v>
      </c>
      <c r="G682" s="47" t="s">
        <v>2395</v>
      </c>
      <c r="H682" s="44">
        <v>1948</v>
      </c>
      <c r="I682" s="199"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84">
        <f>IF(ISBLANK(INDEX('Policy Characteristics'!F:F,MATCH($C682,'Policy Characteristics'!$C:$C,0))),"",INDEX('Policy Characteristics'!F:F,MATCH($C682,'Policy Characteristics'!$C:$C,0)))</f>
        <v>0</v>
      </c>
      <c r="M682" s="184">
        <f>IF(ISBLANK(INDEX('Policy Characteristics'!G:G,MATCH($C682,'Policy Characteristics'!$C:$C,0))),"",INDEX('Policy Characteristics'!G:G,MATCH($C682,'Policy Characteristics'!$C:$C,0)))</f>
        <v>1</v>
      </c>
      <c r="N682" s="184">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5" t="str">
        <f>IF(ISBLANK(INDEX('Policy Characteristics'!B:B,MATCH($C683,'Policy Characteristics'!$C:$C,0))),"",INDEX('Policy Characteristics'!B:B,MATCH($C683,'Policy Characteristics'!$C:$C,0)))</f>
        <v>Electrification</v>
      </c>
      <c r="C683" s="176" t="str">
        <f t="shared" si="34"/>
        <v>Fraction of Eligible Industrial Energy Use Shifted to Electricity</v>
      </c>
      <c r="D683" s="6" t="s">
        <v>1982</v>
      </c>
      <c r="E683" s="1" t="s">
        <v>2389</v>
      </c>
      <c r="F683" t="s">
        <v>1944</v>
      </c>
      <c r="G683" s="47" t="s">
        <v>2396</v>
      </c>
      <c r="H683" s="44">
        <v>1949</v>
      </c>
      <c r="I683" s="199"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84">
        <f>IF(ISBLANK(INDEX('Policy Characteristics'!F:F,MATCH($C683,'Policy Characteristics'!$C:$C,0))),"",INDEX('Policy Characteristics'!F:F,MATCH($C683,'Policy Characteristics'!$C:$C,0)))</f>
        <v>0</v>
      </c>
      <c r="M683" s="184">
        <f>IF(ISBLANK(INDEX('Policy Characteristics'!G:G,MATCH($C683,'Policy Characteristics'!$C:$C,0))),"",INDEX('Policy Characteristics'!G:G,MATCH($C683,'Policy Characteristics'!$C:$C,0)))</f>
        <v>1</v>
      </c>
      <c r="N683" s="184">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5" t="str">
        <f>IF(ISBLANK(INDEX('Policy Characteristics'!B:B,MATCH($C684,'Policy Characteristics'!$C:$C,0))),"",INDEX('Policy Characteristics'!B:B,MATCH($C684,'Policy Characteristics'!$C:$C,0)))</f>
        <v>Electrification</v>
      </c>
      <c r="C684" s="176" t="str">
        <f t="shared" si="34"/>
        <v>Fraction of Eligible Industrial Energy Use Shifted to Electricity</v>
      </c>
      <c r="D684" s="6" t="s">
        <v>1982</v>
      </c>
      <c r="E684" s="1" t="s">
        <v>2390</v>
      </c>
      <c r="F684" t="s">
        <v>1944</v>
      </c>
      <c r="G684" s="47" t="s">
        <v>2397</v>
      </c>
      <c r="H684" s="44">
        <v>1950</v>
      </c>
      <c r="I684" s="199"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84">
        <f>IF(ISBLANK(INDEX('Policy Characteristics'!F:F,MATCH($C684,'Policy Characteristics'!$C:$C,0))),"",INDEX('Policy Characteristics'!F:F,MATCH($C684,'Policy Characteristics'!$C:$C,0)))</f>
        <v>0</v>
      </c>
      <c r="M684" s="184">
        <f>IF(ISBLANK(INDEX('Policy Characteristics'!G:G,MATCH($C684,'Policy Characteristics'!$C:$C,0))),"",INDEX('Policy Characteristics'!G:G,MATCH($C684,'Policy Characteristics'!$C:$C,0)))</f>
        <v>1</v>
      </c>
      <c r="N684" s="184">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5" t="str">
        <f>IF(ISBLANK(INDEX('Policy Characteristics'!B:B,MATCH($C685,'Policy Characteristics'!$C:$C,0))),"",INDEX('Policy Characteristics'!B:B,MATCH($C685,'Policy Characteristics'!$C:$C,0)))</f>
        <v>Electrification</v>
      </c>
      <c r="C685" s="176" t="str">
        <f t="shared" ref="C685:C735" si="35">C$568</f>
        <v>Fraction of Eligible Industrial Energy Use Shifted to Electricity</v>
      </c>
      <c r="D685" s="6" t="s">
        <v>1982</v>
      </c>
      <c r="E685" s="1" t="s">
        <v>2391</v>
      </c>
      <c r="F685" t="s">
        <v>1944</v>
      </c>
      <c r="G685" s="47" t="s">
        <v>2398</v>
      </c>
      <c r="H685" s="44">
        <v>1951</v>
      </c>
      <c r="I685" s="199"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84">
        <f>IF(ISBLANK(INDEX('Policy Characteristics'!F:F,MATCH($C685,'Policy Characteristics'!$C:$C,0))),"",INDEX('Policy Characteristics'!F:F,MATCH($C685,'Policy Characteristics'!$C:$C,0)))</f>
        <v>0</v>
      </c>
      <c r="M685" s="184">
        <f>IF(ISBLANK(INDEX('Policy Characteristics'!G:G,MATCH($C685,'Policy Characteristics'!$C:$C,0))),"",INDEX('Policy Characteristics'!G:G,MATCH($C685,'Policy Characteristics'!$C:$C,0)))</f>
        <v>1</v>
      </c>
      <c r="N685" s="184">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5"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1982</v>
      </c>
      <c r="E686" s="1" t="s">
        <v>2392</v>
      </c>
      <c r="F686" t="s">
        <v>1944</v>
      </c>
      <c r="G686" s="47" t="s">
        <v>2399</v>
      </c>
      <c r="H686" s="44">
        <v>1952</v>
      </c>
      <c r="I686" s="199"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84">
        <f>IF(ISBLANK(INDEX('Policy Characteristics'!F:F,MATCH($C686,'Policy Characteristics'!$C:$C,0))),"",INDEX('Policy Characteristics'!F:F,MATCH($C686,'Policy Characteristics'!$C:$C,0)))</f>
        <v>0</v>
      </c>
      <c r="M686" s="184">
        <f>IF(ISBLANK(INDEX('Policy Characteristics'!G:G,MATCH($C686,'Policy Characteristics'!$C:$C,0))),"",INDEX('Policy Characteristics'!G:G,MATCH($C686,'Policy Characteristics'!$C:$C,0)))</f>
        <v>1</v>
      </c>
      <c r="N686" s="184">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5"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1982</v>
      </c>
      <c r="E687" s="1" t="s">
        <v>2562</v>
      </c>
      <c r="F687" t="s">
        <v>1944</v>
      </c>
      <c r="G687" s="47" t="s">
        <v>2562</v>
      </c>
      <c r="H687" s="44">
        <v>1953</v>
      </c>
      <c r="I687" s="199"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84">
        <f>IF(ISBLANK(INDEX('Policy Characteristics'!F:F,MATCH($C687,'Policy Characteristics'!$C:$C,0))),"",INDEX('Policy Characteristics'!F:F,MATCH($C687,'Policy Characteristics'!$C:$C,0)))</f>
        <v>0</v>
      </c>
      <c r="M687" s="184">
        <f>IF(ISBLANK(INDEX('Policy Characteristics'!G:G,MATCH($C687,'Policy Characteristics'!$C:$C,0))),"",INDEX('Policy Characteristics'!G:G,MATCH($C687,'Policy Characteristics'!$C:$C,0)))</f>
        <v>1</v>
      </c>
      <c r="N687" s="184">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5"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1983</v>
      </c>
      <c r="E688" s="1" t="s">
        <v>2386</v>
      </c>
      <c r="F688" t="s">
        <v>1945</v>
      </c>
      <c r="G688" s="47" t="s">
        <v>2393</v>
      </c>
      <c r="H688" s="44">
        <v>1954</v>
      </c>
      <c r="I688" s="199"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84">
        <f>IF(ISBLANK(INDEX('Policy Characteristics'!F:F,MATCH($C688,'Policy Characteristics'!$C:$C,0))),"",INDEX('Policy Characteristics'!F:F,MATCH($C688,'Policy Characteristics'!$C:$C,0)))</f>
        <v>0</v>
      </c>
      <c r="M688" s="184">
        <f>IF(ISBLANK(INDEX('Policy Characteristics'!G:G,MATCH($C688,'Policy Characteristics'!$C:$C,0))),"",INDEX('Policy Characteristics'!G:G,MATCH($C688,'Policy Characteristics'!$C:$C,0)))</f>
        <v>1</v>
      </c>
      <c r="N688" s="184">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5"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1983</v>
      </c>
      <c r="E689" s="1" t="s">
        <v>2387</v>
      </c>
      <c r="F689" t="s">
        <v>1945</v>
      </c>
      <c r="G689" s="47" t="s">
        <v>2394</v>
      </c>
      <c r="H689" s="44">
        <v>1955</v>
      </c>
      <c r="I689" s="199"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84">
        <f>IF(ISBLANK(INDEX('Policy Characteristics'!F:F,MATCH($C689,'Policy Characteristics'!$C:$C,0))),"",INDEX('Policy Characteristics'!F:F,MATCH($C689,'Policy Characteristics'!$C:$C,0)))</f>
        <v>0</v>
      </c>
      <c r="M689" s="184">
        <f>IF(ISBLANK(INDEX('Policy Characteristics'!G:G,MATCH($C689,'Policy Characteristics'!$C:$C,0))),"",INDEX('Policy Characteristics'!G:G,MATCH($C689,'Policy Characteristics'!$C:$C,0)))</f>
        <v>1</v>
      </c>
      <c r="N689" s="184">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5"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1983</v>
      </c>
      <c r="E690" s="1" t="s">
        <v>2388</v>
      </c>
      <c r="F690" t="s">
        <v>1945</v>
      </c>
      <c r="G690" s="47" t="s">
        <v>2395</v>
      </c>
      <c r="H690" s="44">
        <v>1956</v>
      </c>
      <c r="I690" s="199"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84">
        <f>IF(ISBLANK(INDEX('Policy Characteristics'!F:F,MATCH($C690,'Policy Characteristics'!$C:$C,0))),"",INDEX('Policy Characteristics'!F:F,MATCH($C690,'Policy Characteristics'!$C:$C,0)))</f>
        <v>0</v>
      </c>
      <c r="M690" s="184">
        <f>IF(ISBLANK(INDEX('Policy Characteristics'!G:G,MATCH($C690,'Policy Characteristics'!$C:$C,0))),"",INDEX('Policy Characteristics'!G:G,MATCH($C690,'Policy Characteristics'!$C:$C,0)))</f>
        <v>1</v>
      </c>
      <c r="N690" s="184">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5"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1983</v>
      </c>
      <c r="E691" s="1" t="s">
        <v>2389</v>
      </c>
      <c r="F691" t="s">
        <v>1945</v>
      </c>
      <c r="G691" s="47" t="s">
        <v>2396</v>
      </c>
      <c r="H691" s="44">
        <v>1957</v>
      </c>
      <c r="I691" s="199"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84">
        <f>IF(ISBLANK(INDEX('Policy Characteristics'!F:F,MATCH($C691,'Policy Characteristics'!$C:$C,0))),"",INDEX('Policy Characteristics'!F:F,MATCH($C691,'Policy Characteristics'!$C:$C,0)))</f>
        <v>0</v>
      </c>
      <c r="M691" s="184">
        <f>IF(ISBLANK(INDEX('Policy Characteristics'!G:G,MATCH($C691,'Policy Characteristics'!$C:$C,0))),"",INDEX('Policy Characteristics'!G:G,MATCH($C691,'Policy Characteristics'!$C:$C,0)))</f>
        <v>1</v>
      </c>
      <c r="N691" s="184">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5"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1983</v>
      </c>
      <c r="E692" s="1" t="s">
        <v>2390</v>
      </c>
      <c r="F692" t="s">
        <v>1945</v>
      </c>
      <c r="G692" s="47" t="s">
        <v>2397</v>
      </c>
      <c r="H692" s="44">
        <v>1958</v>
      </c>
      <c r="I692" s="199"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84">
        <f>IF(ISBLANK(INDEX('Policy Characteristics'!F:F,MATCH($C692,'Policy Characteristics'!$C:$C,0))),"",INDEX('Policy Characteristics'!F:F,MATCH($C692,'Policy Characteristics'!$C:$C,0)))</f>
        <v>0</v>
      </c>
      <c r="M692" s="184">
        <f>IF(ISBLANK(INDEX('Policy Characteristics'!G:G,MATCH($C692,'Policy Characteristics'!$C:$C,0))),"",INDEX('Policy Characteristics'!G:G,MATCH($C692,'Policy Characteristics'!$C:$C,0)))</f>
        <v>1</v>
      </c>
      <c r="N692" s="184">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5"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1983</v>
      </c>
      <c r="E693" s="1" t="s">
        <v>2391</v>
      </c>
      <c r="F693" t="s">
        <v>1945</v>
      </c>
      <c r="G693" s="47" t="s">
        <v>2398</v>
      </c>
      <c r="H693" s="44">
        <v>1959</v>
      </c>
      <c r="I693" s="199"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84">
        <f>IF(ISBLANK(INDEX('Policy Characteristics'!F:F,MATCH($C693,'Policy Characteristics'!$C:$C,0))),"",INDEX('Policy Characteristics'!F:F,MATCH($C693,'Policy Characteristics'!$C:$C,0)))</f>
        <v>0</v>
      </c>
      <c r="M693" s="184">
        <f>IF(ISBLANK(INDEX('Policy Characteristics'!G:G,MATCH($C693,'Policy Characteristics'!$C:$C,0))),"",INDEX('Policy Characteristics'!G:G,MATCH($C693,'Policy Characteristics'!$C:$C,0)))</f>
        <v>1</v>
      </c>
      <c r="N693" s="184">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5"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1983</v>
      </c>
      <c r="E694" s="1" t="s">
        <v>2392</v>
      </c>
      <c r="F694" t="s">
        <v>1945</v>
      </c>
      <c r="G694" s="47" t="s">
        <v>2399</v>
      </c>
      <c r="H694" s="44">
        <v>1960</v>
      </c>
      <c r="I694" s="199"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84">
        <f>IF(ISBLANK(INDEX('Policy Characteristics'!F:F,MATCH($C694,'Policy Characteristics'!$C:$C,0))),"",INDEX('Policy Characteristics'!F:F,MATCH($C694,'Policy Characteristics'!$C:$C,0)))</f>
        <v>0</v>
      </c>
      <c r="M694" s="184">
        <f>IF(ISBLANK(INDEX('Policy Characteristics'!G:G,MATCH($C694,'Policy Characteristics'!$C:$C,0))),"",INDEX('Policy Characteristics'!G:G,MATCH($C694,'Policy Characteristics'!$C:$C,0)))</f>
        <v>1</v>
      </c>
      <c r="N694" s="184">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5"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1983</v>
      </c>
      <c r="E695" s="1" t="s">
        <v>2562</v>
      </c>
      <c r="F695" t="s">
        <v>1945</v>
      </c>
      <c r="G695" s="47" t="s">
        <v>2562</v>
      </c>
      <c r="H695" s="44">
        <v>1961</v>
      </c>
      <c r="I695" s="199"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84">
        <f>IF(ISBLANK(INDEX('Policy Characteristics'!F:F,MATCH($C695,'Policy Characteristics'!$C:$C,0))),"",INDEX('Policy Characteristics'!F:F,MATCH($C695,'Policy Characteristics'!$C:$C,0)))</f>
        <v>0</v>
      </c>
      <c r="M695" s="184">
        <f>IF(ISBLANK(INDEX('Policy Characteristics'!G:G,MATCH($C695,'Policy Characteristics'!$C:$C,0))),"",INDEX('Policy Characteristics'!G:G,MATCH($C695,'Policy Characteristics'!$C:$C,0)))</f>
        <v>1</v>
      </c>
      <c r="N695" s="184">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5"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1984</v>
      </c>
      <c r="E696" s="1" t="s">
        <v>2386</v>
      </c>
      <c r="F696" t="s">
        <v>1946</v>
      </c>
      <c r="G696" s="47" t="s">
        <v>2393</v>
      </c>
      <c r="H696" s="44">
        <v>1962</v>
      </c>
      <c r="I696" s="199"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84">
        <f>IF(ISBLANK(INDEX('Policy Characteristics'!F:F,MATCH($C696,'Policy Characteristics'!$C:$C,0))),"",INDEX('Policy Characteristics'!F:F,MATCH($C696,'Policy Characteristics'!$C:$C,0)))</f>
        <v>0</v>
      </c>
      <c r="M696" s="184">
        <f>IF(ISBLANK(INDEX('Policy Characteristics'!G:G,MATCH($C696,'Policy Characteristics'!$C:$C,0))),"",INDEX('Policy Characteristics'!G:G,MATCH($C696,'Policy Characteristics'!$C:$C,0)))</f>
        <v>1</v>
      </c>
      <c r="N696" s="184">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5"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1984</v>
      </c>
      <c r="E697" s="1" t="s">
        <v>2387</v>
      </c>
      <c r="F697" t="s">
        <v>1946</v>
      </c>
      <c r="G697" s="47" t="s">
        <v>2394</v>
      </c>
      <c r="H697" s="44">
        <v>1963</v>
      </c>
      <c r="I697" s="199"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84">
        <f>IF(ISBLANK(INDEX('Policy Characteristics'!F:F,MATCH($C697,'Policy Characteristics'!$C:$C,0))),"",INDEX('Policy Characteristics'!F:F,MATCH($C697,'Policy Characteristics'!$C:$C,0)))</f>
        <v>0</v>
      </c>
      <c r="M697" s="184">
        <f>IF(ISBLANK(INDEX('Policy Characteristics'!G:G,MATCH($C697,'Policy Characteristics'!$C:$C,0))),"",INDEX('Policy Characteristics'!G:G,MATCH($C697,'Policy Characteristics'!$C:$C,0)))</f>
        <v>1</v>
      </c>
      <c r="N697" s="184">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5"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1984</v>
      </c>
      <c r="E698" s="1" t="s">
        <v>2388</v>
      </c>
      <c r="F698" t="s">
        <v>1946</v>
      </c>
      <c r="G698" s="47" t="s">
        <v>2395</v>
      </c>
      <c r="H698" s="44">
        <v>1964</v>
      </c>
      <c r="I698" s="199"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84">
        <f>IF(ISBLANK(INDEX('Policy Characteristics'!F:F,MATCH($C698,'Policy Characteristics'!$C:$C,0))),"",INDEX('Policy Characteristics'!F:F,MATCH($C698,'Policy Characteristics'!$C:$C,0)))</f>
        <v>0</v>
      </c>
      <c r="M698" s="184">
        <f>IF(ISBLANK(INDEX('Policy Characteristics'!G:G,MATCH($C698,'Policy Characteristics'!$C:$C,0))),"",INDEX('Policy Characteristics'!G:G,MATCH($C698,'Policy Characteristics'!$C:$C,0)))</f>
        <v>1</v>
      </c>
      <c r="N698" s="184">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5"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1984</v>
      </c>
      <c r="E699" s="1" t="s">
        <v>2389</v>
      </c>
      <c r="F699" t="s">
        <v>1946</v>
      </c>
      <c r="G699" s="47" t="s">
        <v>2396</v>
      </c>
      <c r="H699" s="44">
        <v>1965</v>
      </c>
      <c r="I699" s="199"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84">
        <f>IF(ISBLANK(INDEX('Policy Characteristics'!F:F,MATCH($C699,'Policy Characteristics'!$C:$C,0))),"",INDEX('Policy Characteristics'!F:F,MATCH($C699,'Policy Characteristics'!$C:$C,0)))</f>
        <v>0</v>
      </c>
      <c r="M699" s="184">
        <f>IF(ISBLANK(INDEX('Policy Characteristics'!G:G,MATCH($C699,'Policy Characteristics'!$C:$C,0))),"",INDEX('Policy Characteristics'!G:G,MATCH($C699,'Policy Characteristics'!$C:$C,0)))</f>
        <v>1</v>
      </c>
      <c r="N699" s="184">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5"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1984</v>
      </c>
      <c r="E700" s="1" t="s">
        <v>2390</v>
      </c>
      <c r="F700" t="s">
        <v>1946</v>
      </c>
      <c r="G700" s="47" t="s">
        <v>2397</v>
      </c>
      <c r="H700" s="44">
        <v>1966</v>
      </c>
      <c r="I700" s="199"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84">
        <f>IF(ISBLANK(INDEX('Policy Characteristics'!F:F,MATCH($C700,'Policy Characteristics'!$C:$C,0))),"",INDEX('Policy Characteristics'!F:F,MATCH($C700,'Policy Characteristics'!$C:$C,0)))</f>
        <v>0</v>
      </c>
      <c r="M700" s="184">
        <f>IF(ISBLANK(INDEX('Policy Characteristics'!G:G,MATCH($C700,'Policy Characteristics'!$C:$C,0))),"",INDEX('Policy Characteristics'!G:G,MATCH($C700,'Policy Characteristics'!$C:$C,0)))</f>
        <v>1</v>
      </c>
      <c r="N700" s="184">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5"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1984</v>
      </c>
      <c r="E701" s="1" t="s">
        <v>2391</v>
      </c>
      <c r="F701" t="s">
        <v>1946</v>
      </c>
      <c r="G701" s="47" t="s">
        <v>2398</v>
      </c>
      <c r="H701" s="44">
        <v>1967</v>
      </c>
      <c r="I701" s="199"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84">
        <f>IF(ISBLANK(INDEX('Policy Characteristics'!F:F,MATCH($C701,'Policy Characteristics'!$C:$C,0))),"",INDEX('Policy Characteristics'!F:F,MATCH($C701,'Policy Characteristics'!$C:$C,0)))</f>
        <v>0</v>
      </c>
      <c r="M701" s="184">
        <f>IF(ISBLANK(INDEX('Policy Characteristics'!G:G,MATCH($C701,'Policy Characteristics'!$C:$C,0))),"",INDEX('Policy Characteristics'!G:G,MATCH($C701,'Policy Characteristics'!$C:$C,0)))</f>
        <v>1</v>
      </c>
      <c r="N701" s="184">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5"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1984</v>
      </c>
      <c r="E702" s="1" t="s">
        <v>2392</v>
      </c>
      <c r="F702" t="s">
        <v>1946</v>
      </c>
      <c r="G702" s="47" t="s">
        <v>2399</v>
      </c>
      <c r="H702" s="44">
        <v>1968</v>
      </c>
      <c r="I702" s="199"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84">
        <f>IF(ISBLANK(INDEX('Policy Characteristics'!F:F,MATCH($C702,'Policy Characteristics'!$C:$C,0))),"",INDEX('Policy Characteristics'!F:F,MATCH($C702,'Policy Characteristics'!$C:$C,0)))</f>
        <v>0</v>
      </c>
      <c r="M702" s="184">
        <f>IF(ISBLANK(INDEX('Policy Characteristics'!G:G,MATCH($C702,'Policy Characteristics'!$C:$C,0))),"",INDEX('Policy Characteristics'!G:G,MATCH($C702,'Policy Characteristics'!$C:$C,0)))</f>
        <v>1</v>
      </c>
      <c r="N702" s="184">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5"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1984</v>
      </c>
      <c r="E703" s="1" t="s">
        <v>2562</v>
      </c>
      <c r="F703" t="s">
        <v>1946</v>
      </c>
      <c r="G703" s="47" t="s">
        <v>2562</v>
      </c>
      <c r="H703" s="44">
        <v>1969</v>
      </c>
      <c r="I703" s="199"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84">
        <f>IF(ISBLANK(INDEX('Policy Characteristics'!F:F,MATCH($C703,'Policy Characteristics'!$C:$C,0))),"",INDEX('Policy Characteristics'!F:F,MATCH($C703,'Policy Characteristics'!$C:$C,0)))</f>
        <v>0</v>
      </c>
      <c r="M703" s="184">
        <f>IF(ISBLANK(INDEX('Policy Characteristics'!G:G,MATCH($C703,'Policy Characteristics'!$C:$C,0))),"",INDEX('Policy Characteristics'!G:G,MATCH($C703,'Policy Characteristics'!$C:$C,0)))</f>
        <v>1</v>
      </c>
      <c r="N703" s="184">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5"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1985</v>
      </c>
      <c r="E704" s="1" t="s">
        <v>2386</v>
      </c>
      <c r="F704" t="s">
        <v>1947</v>
      </c>
      <c r="G704" s="47" t="s">
        <v>2393</v>
      </c>
      <c r="H704" s="44">
        <v>1970</v>
      </c>
      <c r="I704" s="199"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84">
        <f>IF(ISBLANK(INDEX('Policy Characteristics'!F:F,MATCH($C704,'Policy Characteristics'!$C:$C,0))),"",INDEX('Policy Characteristics'!F:F,MATCH($C704,'Policy Characteristics'!$C:$C,0)))</f>
        <v>0</v>
      </c>
      <c r="M704" s="184">
        <f>IF(ISBLANK(INDEX('Policy Characteristics'!G:G,MATCH($C704,'Policy Characteristics'!$C:$C,0))),"",INDEX('Policy Characteristics'!G:G,MATCH($C704,'Policy Characteristics'!$C:$C,0)))</f>
        <v>1</v>
      </c>
      <c r="N704" s="184">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5"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1985</v>
      </c>
      <c r="E705" s="1" t="s">
        <v>2387</v>
      </c>
      <c r="F705" t="s">
        <v>1947</v>
      </c>
      <c r="G705" s="47" t="s">
        <v>2394</v>
      </c>
      <c r="H705" s="44">
        <v>1971</v>
      </c>
      <c r="I705" s="199"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84">
        <f>IF(ISBLANK(INDEX('Policy Characteristics'!F:F,MATCH($C705,'Policy Characteristics'!$C:$C,0))),"",INDEX('Policy Characteristics'!F:F,MATCH($C705,'Policy Characteristics'!$C:$C,0)))</f>
        <v>0</v>
      </c>
      <c r="M705" s="184">
        <f>IF(ISBLANK(INDEX('Policy Characteristics'!G:G,MATCH($C705,'Policy Characteristics'!$C:$C,0))),"",INDEX('Policy Characteristics'!G:G,MATCH($C705,'Policy Characteristics'!$C:$C,0)))</f>
        <v>1</v>
      </c>
      <c r="N705" s="184">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5"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1985</v>
      </c>
      <c r="E706" s="1" t="s">
        <v>2388</v>
      </c>
      <c r="F706" t="s">
        <v>1947</v>
      </c>
      <c r="G706" s="47" t="s">
        <v>2395</v>
      </c>
      <c r="H706" s="44">
        <v>1972</v>
      </c>
      <c r="I706" s="199"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84">
        <f>IF(ISBLANK(INDEX('Policy Characteristics'!F:F,MATCH($C706,'Policy Characteristics'!$C:$C,0))),"",INDEX('Policy Characteristics'!F:F,MATCH($C706,'Policy Characteristics'!$C:$C,0)))</f>
        <v>0</v>
      </c>
      <c r="M706" s="184">
        <f>IF(ISBLANK(INDEX('Policy Characteristics'!G:G,MATCH($C706,'Policy Characteristics'!$C:$C,0))),"",INDEX('Policy Characteristics'!G:G,MATCH($C706,'Policy Characteristics'!$C:$C,0)))</f>
        <v>1</v>
      </c>
      <c r="N706" s="184">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5"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1985</v>
      </c>
      <c r="E707" s="1" t="s">
        <v>2389</v>
      </c>
      <c r="F707" t="s">
        <v>1947</v>
      </c>
      <c r="G707" s="47" t="s">
        <v>2396</v>
      </c>
      <c r="H707" s="44">
        <v>1973</v>
      </c>
      <c r="I707" s="199"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84">
        <f>IF(ISBLANK(INDEX('Policy Characteristics'!F:F,MATCH($C707,'Policy Characteristics'!$C:$C,0))),"",INDEX('Policy Characteristics'!F:F,MATCH($C707,'Policy Characteristics'!$C:$C,0)))</f>
        <v>0</v>
      </c>
      <c r="M707" s="184">
        <f>IF(ISBLANK(INDEX('Policy Characteristics'!G:G,MATCH($C707,'Policy Characteristics'!$C:$C,0))),"",INDEX('Policy Characteristics'!G:G,MATCH($C707,'Policy Characteristics'!$C:$C,0)))</f>
        <v>1</v>
      </c>
      <c r="N707" s="184">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5"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1985</v>
      </c>
      <c r="E708" s="1" t="s">
        <v>2390</v>
      </c>
      <c r="F708" t="s">
        <v>1947</v>
      </c>
      <c r="G708" s="47" t="s">
        <v>2397</v>
      </c>
      <c r="H708" s="44">
        <v>1974</v>
      </c>
      <c r="I708" s="199"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84">
        <f>IF(ISBLANK(INDEX('Policy Characteristics'!F:F,MATCH($C708,'Policy Characteristics'!$C:$C,0))),"",INDEX('Policy Characteristics'!F:F,MATCH($C708,'Policy Characteristics'!$C:$C,0)))</f>
        <v>0</v>
      </c>
      <c r="M708" s="184">
        <f>IF(ISBLANK(INDEX('Policy Characteristics'!G:G,MATCH($C708,'Policy Characteristics'!$C:$C,0))),"",INDEX('Policy Characteristics'!G:G,MATCH($C708,'Policy Characteristics'!$C:$C,0)))</f>
        <v>1</v>
      </c>
      <c r="N708" s="184">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5"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1985</v>
      </c>
      <c r="E709" s="1" t="s">
        <v>2391</v>
      </c>
      <c r="F709" t="s">
        <v>1947</v>
      </c>
      <c r="G709" s="47" t="s">
        <v>2398</v>
      </c>
      <c r="H709" s="44">
        <v>1975</v>
      </c>
      <c r="I709" s="199"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84">
        <f>IF(ISBLANK(INDEX('Policy Characteristics'!F:F,MATCH($C709,'Policy Characteristics'!$C:$C,0))),"",INDEX('Policy Characteristics'!F:F,MATCH($C709,'Policy Characteristics'!$C:$C,0)))</f>
        <v>0</v>
      </c>
      <c r="M709" s="184">
        <f>IF(ISBLANK(INDEX('Policy Characteristics'!G:G,MATCH($C709,'Policy Characteristics'!$C:$C,0))),"",INDEX('Policy Characteristics'!G:G,MATCH($C709,'Policy Characteristics'!$C:$C,0)))</f>
        <v>1</v>
      </c>
      <c r="N709" s="184">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5"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1985</v>
      </c>
      <c r="E710" s="1" t="s">
        <v>2392</v>
      </c>
      <c r="F710" t="s">
        <v>1947</v>
      </c>
      <c r="G710" s="47" t="s">
        <v>2399</v>
      </c>
      <c r="H710" s="44">
        <v>1976</v>
      </c>
      <c r="I710" s="199"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84">
        <f>IF(ISBLANK(INDEX('Policy Characteristics'!F:F,MATCH($C710,'Policy Characteristics'!$C:$C,0))),"",INDEX('Policy Characteristics'!F:F,MATCH($C710,'Policy Characteristics'!$C:$C,0)))</f>
        <v>0</v>
      </c>
      <c r="M710" s="184">
        <f>IF(ISBLANK(INDEX('Policy Characteristics'!G:G,MATCH($C710,'Policy Characteristics'!$C:$C,0))),"",INDEX('Policy Characteristics'!G:G,MATCH($C710,'Policy Characteristics'!$C:$C,0)))</f>
        <v>1</v>
      </c>
      <c r="N710" s="184">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5" t="str">
        <f>IF(ISBLANK(INDEX('Policy Characteristics'!B:B,MATCH($C711,'Policy Characteristics'!$C:$C,0))),"",INDEX('Policy Characteristics'!B:B,MATCH($C711,'Policy Characteristics'!$C:$C,0)))</f>
        <v>Electrification</v>
      </c>
      <c r="C711" s="176" t="str">
        <f t="shared" si="35"/>
        <v>Fraction of Eligible Industrial Energy Use Shifted to Electricity</v>
      </c>
      <c r="D711" s="6" t="s">
        <v>1985</v>
      </c>
      <c r="E711" s="1" t="s">
        <v>2562</v>
      </c>
      <c r="F711" t="s">
        <v>1947</v>
      </c>
      <c r="G711" s="47" t="s">
        <v>2562</v>
      </c>
      <c r="H711" s="44">
        <v>1977</v>
      </c>
      <c r="I711" s="199"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84">
        <f>IF(ISBLANK(INDEX('Policy Characteristics'!F:F,MATCH($C711,'Policy Characteristics'!$C:$C,0))),"",INDEX('Policy Characteristics'!F:F,MATCH($C711,'Policy Characteristics'!$C:$C,0)))</f>
        <v>0</v>
      </c>
      <c r="M711" s="184">
        <f>IF(ISBLANK(INDEX('Policy Characteristics'!G:G,MATCH($C711,'Policy Characteristics'!$C:$C,0))),"",INDEX('Policy Characteristics'!G:G,MATCH($C711,'Policy Characteristics'!$C:$C,0)))</f>
        <v>1</v>
      </c>
      <c r="N711" s="184">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5" t="str">
        <f>IF(ISBLANK(INDEX('Policy Characteristics'!B:B,MATCH($C712,'Policy Characteristics'!$C:$C,0))),"",INDEX('Policy Characteristics'!B:B,MATCH($C712,'Policy Characteristics'!$C:$C,0)))</f>
        <v>Electrification</v>
      </c>
      <c r="C712" s="176" t="str">
        <f t="shared" si="35"/>
        <v>Fraction of Eligible Industrial Energy Use Shifted to Electricity</v>
      </c>
      <c r="D712" s="6" t="s">
        <v>1986</v>
      </c>
      <c r="E712" s="1" t="s">
        <v>2386</v>
      </c>
      <c r="F712" t="s">
        <v>1948</v>
      </c>
      <c r="G712" s="47" t="s">
        <v>2393</v>
      </c>
      <c r="H712" s="44">
        <v>1978</v>
      </c>
      <c r="I712" s="199"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84">
        <f>IF(ISBLANK(INDEX('Policy Characteristics'!F:F,MATCH($C712,'Policy Characteristics'!$C:$C,0))),"",INDEX('Policy Characteristics'!F:F,MATCH($C712,'Policy Characteristics'!$C:$C,0)))</f>
        <v>0</v>
      </c>
      <c r="M712" s="184">
        <f>IF(ISBLANK(INDEX('Policy Characteristics'!G:G,MATCH($C712,'Policy Characteristics'!$C:$C,0))),"",INDEX('Policy Characteristics'!G:G,MATCH($C712,'Policy Characteristics'!$C:$C,0)))</f>
        <v>1</v>
      </c>
      <c r="N712" s="184">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5" t="str">
        <f>IF(ISBLANK(INDEX('Policy Characteristics'!B:B,MATCH($C713,'Policy Characteristics'!$C:$C,0))),"",INDEX('Policy Characteristics'!B:B,MATCH($C713,'Policy Characteristics'!$C:$C,0)))</f>
        <v>Electrification</v>
      </c>
      <c r="C713" s="176" t="str">
        <f t="shared" si="35"/>
        <v>Fraction of Eligible Industrial Energy Use Shifted to Electricity</v>
      </c>
      <c r="D713" s="6" t="s">
        <v>1986</v>
      </c>
      <c r="E713" s="1" t="s">
        <v>2387</v>
      </c>
      <c r="F713" t="s">
        <v>1948</v>
      </c>
      <c r="G713" s="47" t="s">
        <v>2394</v>
      </c>
      <c r="H713" s="44">
        <v>1979</v>
      </c>
      <c r="I713" s="199"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84">
        <f>IF(ISBLANK(INDEX('Policy Characteristics'!F:F,MATCH($C713,'Policy Characteristics'!$C:$C,0))),"",INDEX('Policy Characteristics'!F:F,MATCH($C713,'Policy Characteristics'!$C:$C,0)))</f>
        <v>0</v>
      </c>
      <c r="M713" s="184">
        <f>IF(ISBLANK(INDEX('Policy Characteristics'!G:G,MATCH($C713,'Policy Characteristics'!$C:$C,0))),"",INDEX('Policy Characteristics'!G:G,MATCH($C713,'Policy Characteristics'!$C:$C,0)))</f>
        <v>1</v>
      </c>
      <c r="N713" s="184">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5" t="str">
        <f>IF(ISBLANK(INDEX('Policy Characteristics'!B:B,MATCH($C714,'Policy Characteristics'!$C:$C,0))),"",INDEX('Policy Characteristics'!B:B,MATCH($C714,'Policy Characteristics'!$C:$C,0)))</f>
        <v>Electrification</v>
      </c>
      <c r="C714" s="176" t="str">
        <f t="shared" si="35"/>
        <v>Fraction of Eligible Industrial Energy Use Shifted to Electricity</v>
      </c>
      <c r="D714" s="6" t="s">
        <v>1986</v>
      </c>
      <c r="E714" s="1" t="s">
        <v>2388</v>
      </c>
      <c r="F714" t="s">
        <v>1948</v>
      </c>
      <c r="G714" s="47" t="s">
        <v>2395</v>
      </c>
      <c r="H714" s="44">
        <v>1980</v>
      </c>
      <c r="I714" s="199" t="s">
        <v>43</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84">
        <f>IF(ISBLANK(INDEX('Policy Characteristics'!F:F,MATCH($C714,'Policy Characteristics'!$C:$C,0))),"",INDEX('Policy Characteristics'!F:F,MATCH($C714,'Policy Characteristics'!$C:$C,0)))</f>
        <v>0</v>
      </c>
      <c r="M714" s="184">
        <f>IF(ISBLANK(INDEX('Policy Characteristics'!G:G,MATCH($C714,'Policy Characteristics'!$C:$C,0))),"",INDEX('Policy Characteristics'!G:G,MATCH($C714,'Policy Characteristics'!$C:$C,0)))</f>
        <v>1</v>
      </c>
      <c r="N714" s="184">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5" t="str">
        <f>IF(ISBLANK(INDEX('Policy Characteristics'!B:B,MATCH($C715,'Policy Characteristics'!$C:$C,0))),"",INDEX('Policy Characteristics'!B:B,MATCH($C715,'Policy Characteristics'!$C:$C,0)))</f>
        <v>Electrification</v>
      </c>
      <c r="C715" s="176" t="str">
        <f t="shared" si="35"/>
        <v>Fraction of Eligible Industrial Energy Use Shifted to Electricity</v>
      </c>
      <c r="D715" s="6" t="s">
        <v>1986</v>
      </c>
      <c r="E715" s="1" t="s">
        <v>2389</v>
      </c>
      <c r="F715" t="s">
        <v>1948</v>
      </c>
      <c r="G715" s="47" t="s">
        <v>2396</v>
      </c>
      <c r="H715" s="44">
        <v>1981</v>
      </c>
      <c r="I715" s="199" t="s">
        <v>43</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84">
        <f>IF(ISBLANK(INDEX('Policy Characteristics'!F:F,MATCH($C715,'Policy Characteristics'!$C:$C,0))),"",INDEX('Policy Characteristics'!F:F,MATCH($C715,'Policy Characteristics'!$C:$C,0)))</f>
        <v>0</v>
      </c>
      <c r="M715" s="184">
        <f>IF(ISBLANK(INDEX('Policy Characteristics'!G:G,MATCH($C715,'Policy Characteristics'!$C:$C,0))),"",INDEX('Policy Characteristics'!G:G,MATCH($C715,'Policy Characteristics'!$C:$C,0)))</f>
        <v>1</v>
      </c>
      <c r="N715" s="184">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5" t="str">
        <f>IF(ISBLANK(INDEX('Policy Characteristics'!B:B,MATCH($C716,'Policy Characteristics'!$C:$C,0))),"",INDEX('Policy Characteristics'!B:B,MATCH($C716,'Policy Characteristics'!$C:$C,0)))</f>
        <v>Electrification</v>
      </c>
      <c r="C716" s="176" t="str">
        <f t="shared" si="35"/>
        <v>Fraction of Eligible Industrial Energy Use Shifted to Electricity</v>
      </c>
      <c r="D716" s="6" t="s">
        <v>1986</v>
      </c>
      <c r="E716" s="1" t="s">
        <v>2390</v>
      </c>
      <c r="F716" t="s">
        <v>1948</v>
      </c>
      <c r="G716" s="47" t="s">
        <v>2397</v>
      </c>
      <c r="H716" s="44">
        <v>1982</v>
      </c>
      <c r="I716" s="199" t="s">
        <v>43</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84">
        <f>IF(ISBLANK(INDEX('Policy Characteristics'!F:F,MATCH($C716,'Policy Characteristics'!$C:$C,0))),"",INDEX('Policy Characteristics'!F:F,MATCH($C716,'Policy Characteristics'!$C:$C,0)))</f>
        <v>0</v>
      </c>
      <c r="M716" s="184">
        <f>IF(ISBLANK(INDEX('Policy Characteristics'!G:G,MATCH($C716,'Policy Characteristics'!$C:$C,0))),"",INDEX('Policy Characteristics'!G:G,MATCH($C716,'Policy Characteristics'!$C:$C,0)))</f>
        <v>1</v>
      </c>
      <c r="N716" s="184">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5" t="str">
        <f>IF(ISBLANK(INDEX('Policy Characteristics'!B:B,MATCH($C717,'Policy Characteristics'!$C:$C,0))),"",INDEX('Policy Characteristics'!B:B,MATCH($C717,'Policy Characteristics'!$C:$C,0)))</f>
        <v>Electrification</v>
      </c>
      <c r="C717" s="176" t="str">
        <f t="shared" si="35"/>
        <v>Fraction of Eligible Industrial Energy Use Shifted to Electricity</v>
      </c>
      <c r="D717" s="6" t="s">
        <v>1986</v>
      </c>
      <c r="E717" s="1" t="s">
        <v>2391</v>
      </c>
      <c r="F717" t="s">
        <v>1948</v>
      </c>
      <c r="G717" s="47" t="s">
        <v>2398</v>
      </c>
      <c r="H717" s="44">
        <v>1983</v>
      </c>
      <c r="I717" s="199" t="s">
        <v>43</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84">
        <f>IF(ISBLANK(INDEX('Policy Characteristics'!F:F,MATCH($C717,'Policy Characteristics'!$C:$C,0))),"",INDEX('Policy Characteristics'!F:F,MATCH($C717,'Policy Characteristics'!$C:$C,0)))</f>
        <v>0</v>
      </c>
      <c r="M717" s="184">
        <f>IF(ISBLANK(INDEX('Policy Characteristics'!G:G,MATCH($C717,'Policy Characteristics'!$C:$C,0))),"",INDEX('Policy Characteristics'!G:G,MATCH($C717,'Policy Characteristics'!$C:$C,0)))</f>
        <v>1</v>
      </c>
      <c r="N717" s="184">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5" t="str">
        <f>IF(ISBLANK(INDEX('Policy Characteristics'!B:B,MATCH($C718,'Policy Characteristics'!$C:$C,0))),"",INDEX('Policy Characteristics'!B:B,MATCH($C718,'Policy Characteristics'!$C:$C,0)))</f>
        <v>Electrification</v>
      </c>
      <c r="C718" s="176" t="str">
        <f t="shared" si="35"/>
        <v>Fraction of Eligible Industrial Energy Use Shifted to Electricity</v>
      </c>
      <c r="D718" s="6" t="s">
        <v>1986</v>
      </c>
      <c r="E718" s="1" t="s">
        <v>2392</v>
      </c>
      <c r="F718" t="s">
        <v>1948</v>
      </c>
      <c r="G718" s="47" t="s">
        <v>2399</v>
      </c>
      <c r="H718" s="44">
        <v>1984</v>
      </c>
      <c r="I718" s="199" t="s">
        <v>43</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84">
        <f>IF(ISBLANK(INDEX('Policy Characteristics'!F:F,MATCH($C718,'Policy Characteristics'!$C:$C,0))),"",INDEX('Policy Characteristics'!F:F,MATCH($C718,'Policy Characteristics'!$C:$C,0)))</f>
        <v>0</v>
      </c>
      <c r="M718" s="184">
        <f>IF(ISBLANK(INDEX('Policy Characteristics'!G:G,MATCH($C718,'Policy Characteristics'!$C:$C,0))),"",INDEX('Policy Characteristics'!G:G,MATCH($C718,'Policy Characteristics'!$C:$C,0)))</f>
        <v>1</v>
      </c>
      <c r="N718" s="184">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5" t="str">
        <f>IF(ISBLANK(INDEX('Policy Characteristics'!B:B,MATCH($C719,'Policy Characteristics'!$C:$C,0))),"",INDEX('Policy Characteristics'!B:B,MATCH($C719,'Policy Characteristics'!$C:$C,0)))</f>
        <v>Electrification</v>
      </c>
      <c r="C719" s="176" t="str">
        <f t="shared" si="35"/>
        <v>Fraction of Eligible Industrial Energy Use Shifted to Electricity</v>
      </c>
      <c r="D719" s="6" t="s">
        <v>1986</v>
      </c>
      <c r="E719" s="1" t="s">
        <v>2562</v>
      </c>
      <c r="F719" t="s">
        <v>1948</v>
      </c>
      <c r="G719" s="47" t="s">
        <v>2562</v>
      </c>
      <c r="H719" s="44">
        <v>1985</v>
      </c>
      <c r="I719" s="199" t="s">
        <v>43</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84">
        <f>IF(ISBLANK(INDEX('Policy Characteristics'!F:F,MATCH($C719,'Policy Characteristics'!$C:$C,0))),"",INDEX('Policy Characteristics'!F:F,MATCH($C719,'Policy Characteristics'!$C:$C,0)))</f>
        <v>0</v>
      </c>
      <c r="M719" s="184">
        <f>IF(ISBLANK(INDEX('Policy Characteristics'!G:G,MATCH($C719,'Policy Characteristics'!$C:$C,0))),"",INDEX('Policy Characteristics'!G:G,MATCH($C719,'Policy Characteristics'!$C:$C,0)))</f>
        <v>1</v>
      </c>
      <c r="N719" s="184">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5" t="str">
        <f>IF(ISBLANK(INDEX('Policy Characteristics'!B:B,MATCH($C720,'Policy Characteristics'!$C:$C,0))),"",INDEX('Policy Characteristics'!B:B,MATCH($C720,'Policy Characteristics'!$C:$C,0)))</f>
        <v>Electrification</v>
      </c>
      <c r="C720" s="176" t="str">
        <f t="shared" si="35"/>
        <v>Fraction of Eligible Industrial Energy Use Shifted to Electricity</v>
      </c>
      <c r="D720" s="6" t="s">
        <v>1987</v>
      </c>
      <c r="E720" s="1" t="s">
        <v>2386</v>
      </c>
      <c r="F720" t="s">
        <v>1949</v>
      </c>
      <c r="G720" s="47" t="s">
        <v>2393</v>
      </c>
      <c r="H720" s="44">
        <v>1986</v>
      </c>
      <c r="I720" s="199" t="s">
        <v>43</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84">
        <f>IF(ISBLANK(INDEX('Policy Characteristics'!F:F,MATCH($C720,'Policy Characteristics'!$C:$C,0))),"",INDEX('Policy Characteristics'!F:F,MATCH($C720,'Policy Characteristics'!$C:$C,0)))</f>
        <v>0</v>
      </c>
      <c r="M720" s="184">
        <f>IF(ISBLANK(INDEX('Policy Characteristics'!G:G,MATCH($C720,'Policy Characteristics'!$C:$C,0))),"",INDEX('Policy Characteristics'!G:G,MATCH($C720,'Policy Characteristics'!$C:$C,0)))</f>
        <v>1</v>
      </c>
      <c r="N720" s="184">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5" t="str">
        <f>IF(ISBLANK(INDEX('Policy Characteristics'!B:B,MATCH($C721,'Policy Characteristics'!$C:$C,0))),"",INDEX('Policy Characteristics'!B:B,MATCH($C721,'Policy Characteristics'!$C:$C,0)))</f>
        <v>Electrification</v>
      </c>
      <c r="C721" s="176" t="str">
        <f t="shared" si="35"/>
        <v>Fraction of Eligible Industrial Energy Use Shifted to Electricity</v>
      </c>
      <c r="D721" s="6" t="s">
        <v>1987</v>
      </c>
      <c r="E721" s="1" t="s">
        <v>2387</v>
      </c>
      <c r="F721" t="s">
        <v>1949</v>
      </c>
      <c r="G721" s="47" t="s">
        <v>2394</v>
      </c>
      <c r="H721" s="44">
        <v>1987</v>
      </c>
      <c r="I721" s="199"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84">
        <f>IF(ISBLANK(INDEX('Policy Characteristics'!F:F,MATCH($C721,'Policy Characteristics'!$C:$C,0))),"",INDEX('Policy Characteristics'!F:F,MATCH($C721,'Policy Characteristics'!$C:$C,0)))</f>
        <v>0</v>
      </c>
      <c r="M721" s="184">
        <f>IF(ISBLANK(INDEX('Policy Characteristics'!G:G,MATCH($C721,'Policy Characteristics'!$C:$C,0))),"",INDEX('Policy Characteristics'!G:G,MATCH($C721,'Policy Characteristics'!$C:$C,0)))</f>
        <v>1</v>
      </c>
      <c r="N721" s="184">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5" t="str">
        <f>IF(ISBLANK(INDEX('Policy Characteristics'!B:B,MATCH($C722,'Policy Characteristics'!$C:$C,0))),"",INDEX('Policy Characteristics'!B:B,MATCH($C722,'Policy Characteristics'!$C:$C,0)))</f>
        <v>Electrification</v>
      </c>
      <c r="C722" s="176" t="str">
        <f t="shared" si="35"/>
        <v>Fraction of Eligible Industrial Energy Use Shifted to Electricity</v>
      </c>
      <c r="D722" s="6" t="s">
        <v>1987</v>
      </c>
      <c r="E722" s="1" t="s">
        <v>2388</v>
      </c>
      <c r="F722" t="s">
        <v>1949</v>
      </c>
      <c r="G722" s="47" t="s">
        <v>2395</v>
      </c>
      <c r="H722" s="44">
        <v>1988</v>
      </c>
      <c r="I722" s="199"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84">
        <f>IF(ISBLANK(INDEX('Policy Characteristics'!F:F,MATCH($C722,'Policy Characteristics'!$C:$C,0))),"",INDEX('Policy Characteristics'!F:F,MATCH($C722,'Policy Characteristics'!$C:$C,0)))</f>
        <v>0</v>
      </c>
      <c r="M722" s="184">
        <f>IF(ISBLANK(INDEX('Policy Characteristics'!G:G,MATCH($C722,'Policy Characteristics'!$C:$C,0))),"",INDEX('Policy Characteristics'!G:G,MATCH($C722,'Policy Characteristics'!$C:$C,0)))</f>
        <v>1</v>
      </c>
      <c r="N722" s="184">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5" t="str">
        <f>IF(ISBLANK(INDEX('Policy Characteristics'!B:B,MATCH($C723,'Policy Characteristics'!$C:$C,0))),"",INDEX('Policy Characteristics'!B:B,MATCH($C723,'Policy Characteristics'!$C:$C,0)))</f>
        <v>Electrification</v>
      </c>
      <c r="C723" s="176" t="str">
        <f t="shared" si="35"/>
        <v>Fraction of Eligible Industrial Energy Use Shifted to Electricity</v>
      </c>
      <c r="D723" s="6" t="s">
        <v>1987</v>
      </c>
      <c r="E723" s="1" t="s">
        <v>2389</v>
      </c>
      <c r="F723" t="s">
        <v>1949</v>
      </c>
      <c r="G723" s="47" t="s">
        <v>2396</v>
      </c>
      <c r="H723" s="44">
        <v>1989</v>
      </c>
      <c r="I723" s="199"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84">
        <f>IF(ISBLANK(INDEX('Policy Characteristics'!F:F,MATCH($C723,'Policy Characteristics'!$C:$C,0))),"",INDEX('Policy Characteristics'!F:F,MATCH($C723,'Policy Characteristics'!$C:$C,0)))</f>
        <v>0</v>
      </c>
      <c r="M723" s="184">
        <f>IF(ISBLANK(INDEX('Policy Characteristics'!G:G,MATCH($C723,'Policy Characteristics'!$C:$C,0))),"",INDEX('Policy Characteristics'!G:G,MATCH($C723,'Policy Characteristics'!$C:$C,0)))</f>
        <v>1</v>
      </c>
      <c r="N723" s="184">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5" t="str">
        <f>IF(ISBLANK(INDEX('Policy Characteristics'!B:B,MATCH($C724,'Policy Characteristics'!$C:$C,0))),"",INDEX('Policy Characteristics'!B:B,MATCH($C724,'Policy Characteristics'!$C:$C,0)))</f>
        <v>Electrification</v>
      </c>
      <c r="C724" s="176" t="str">
        <f t="shared" si="35"/>
        <v>Fraction of Eligible Industrial Energy Use Shifted to Electricity</v>
      </c>
      <c r="D724" s="6" t="s">
        <v>1987</v>
      </c>
      <c r="E724" s="1" t="s">
        <v>2390</v>
      </c>
      <c r="F724" t="s">
        <v>1949</v>
      </c>
      <c r="G724" s="47" t="s">
        <v>2397</v>
      </c>
      <c r="H724" s="44">
        <v>1990</v>
      </c>
      <c r="I724" s="199"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84">
        <f>IF(ISBLANK(INDEX('Policy Characteristics'!F:F,MATCH($C724,'Policy Characteristics'!$C:$C,0))),"",INDEX('Policy Characteristics'!F:F,MATCH($C724,'Policy Characteristics'!$C:$C,0)))</f>
        <v>0</v>
      </c>
      <c r="M724" s="184">
        <f>IF(ISBLANK(INDEX('Policy Characteristics'!G:G,MATCH($C724,'Policy Characteristics'!$C:$C,0))),"",INDEX('Policy Characteristics'!G:G,MATCH($C724,'Policy Characteristics'!$C:$C,0)))</f>
        <v>1</v>
      </c>
      <c r="N724" s="184">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5" t="str">
        <f>IF(ISBLANK(INDEX('Policy Characteristics'!B:B,MATCH($C725,'Policy Characteristics'!$C:$C,0))),"",INDEX('Policy Characteristics'!B:B,MATCH($C725,'Policy Characteristics'!$C:$C,0)))</f>
        <v>Electrification</v>
      </c>
      <c r="C725" s="176" t="str">
        <f t="shared" si="35"/>
        <v>Fraction of Eligible Industrial Energy Use Shifted to Electricity</v>
      </c>
      <c r="D725" s="6" t="s">
        <v>1987</v>
      </c>
      <c r="E725" s="1" t="s">
        <v>2391</v>
      </c>
      <c r="F725" t="s">
        <v>1949</v>
      </c>
      <c r="G725" s="47" t="s">
        <v>2398</v>
      </c>
      <c r="H725" s="44">
        <v>1991</v>
      </c>
      <c r="I725" s="199"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84">
        <f>IF(ISBLANK(INDEX('Policy Characteristics'!F:F,MATCH($C725,'Policy Characteristics'!$C:$C,0))),"",INDEX('Policy Characteristics'!F:F,MATCH($C725,'Policy Characteristics'!$C:$C,0)))</f>
        <v>0</v>
      </c>
      <c r="M725" s="184">
        <f>IF(ISBLANK(INDEX('Policy Characteristics'!G:G,MATCH($C725,'Policy Characteristics'!$C:$C,0))),"",INDEX('Policy Characteristics'!G:G,MATCH($C725,'Policy Characteristics'!$C:$C,0)))</f>
        <v>1</v>
      </c>
      <c r="N725" s="184">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5" t="str">
        <f>IF(ISBLANK(INDEX('Policy Characteristics'!B:B,MATCH($C726,'Policy Characteristics'!$C:$C,0))),"",INDEX('Policy Characteristics'!B:B,MATCH($C726,'Policy Characteristics'!$C:$C,0)))</f>
        <v>Electrification</v>
      </c>
      <c r="C726" s="176" t="str">
        <f t="shared" si="35"/>
        <v>Fraction of Eligible Industrial Energy Use Shifted to Electricity</v>
      </c>
      <c r="D726" s="6" t="s">
        <v>1987</v>
      </c>
      <c r="E726" s="1" t="s">
        <v>2392</v>
      </c>
      <c r="F726" t="s">
        <v>1949</v>
      </c>
      <c r="G726" s="47" t="s">
        <v>2399</v>
      </c>
      <c r="H726" s="44">
        <v>1992</v>
      </c>
      <c r="I726" s="199"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84">
        <f>IF(ISBLANK(INDEX('Policy Characteristics'!F:F,MATCH($C726,'Policy Characteristics'!$C:$C,0))),"",INDEX('Policy Characteristics'!F:F,MATCH($C726,'Policy Characteristics'!$C:$C,0)))</f>
        <v>0</v>
      </c>
      <c r="M726" s="184">
        <f>IF(ISBLANK(INDEX('Policy Characteristics'!G:G,MATCH($C726,'Policy Characteristics'!$C:$C,0))),"",INDEX('Policy Characteristics'!G:G,MATCH($C726,'Policy Characteristics'!$C:$C,0)))</f>
        <v>1</v>
      </c>
      <c r="N726" s="184">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5" t="str">
        <f>IF(ISBLANK(INDEX('Policy Characteristics'!B:B,MATCH($C727,'Policy Characteristics'!$C:$C,0))),"",INDEX('Policy Characteristics'!B:B,MATCH($C727,'Policy Characteristics'!$C:$C,0)))</f>
        <v>Electrification</v>
      </c>
      <c r="C727" s="176" t="str">
        <f t="shared" si="35"/>
        <v>Fraction of Eligible Industrial Energy Use Shifted to Electricity</v>
      </c>
      <c r="D727" s="6" t="s">
        <v>1987</v>
      </c>
      <c r="E727" s="1" t="s">
        <v>2562</v>
      </c>
      <c r="F727" t="s">
        <v>1949</v>
      </c>
      <c r="G727" s="47" t="s">
        <v>2562</v>
      </c>
      <c r="H727" s="44">
        <v>1993</v>
      </c>
      <c r="I727" s="199"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84">
        <f>IF(ISBLANK(INDEX('Policy Characteristics'!F:F,MATCH($C727,'Policy Characteristics'!$C:$C,0))),"",INDEX('Policy Characteristics'!F:F,MATCH($C727,'Policy Characteristics'!$C:$C,0)))</f>
        <v>0</v>
      </c>
      <c r="M727" s="184">
        <f>IF(ISBLANK(INDEX('Policy Characteristics'!G:G,MATCH($C727,'Policy Characteristics'!$C:$C,0))),"",INDEX('Policy Characteristics'!G:G,MATCH($C727,'Policy Characteristics'!$C:$C,0)))</f>
        <v>1</v>
      </c>
      <c r="N727" s="184">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5" t="str">
        <f>IF(ISBLANK(INDEX('Policy Characteristics'!B:B,MATCH($C728,'Policy Characteristics'!$C:$C,0))),"",INDEX('Policy Characteristics'!B:B,MATCH($C728,'Policy Characteristics'!$C:$C,0)))</f>
        <v>Electrification</v>
      </c>
      <c r="C728" s="176" t="str">
        <f t="shared" si="35"/>
        <v>Fraction of Eligible Industrial Energy Use Shifted to Electricity</v>
      </c>
      <c r="D728" s="6" t="s">
        <v>1988</v>
      </c>
      <c r="E728" s="1" t="s">
        <v>2386</v>
      </c>
      <c r="F728" t="s">
        <v>1950</v>
      </c>
      <c r="G728" s="47" t="s">
        <v>2393</v>
      </c>
      <c r="H728" s="44">
        <v>1994</v>
      </c>
      <c r="I728" s="199"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84">
        <f>IF(ISBLANK(INDEX('Policy Characteristics'!F:F,MATCH($C728,'Policy Characteristics'!$C:$C,0))),"",INDEX('Policy Characteristics'!F:F,MATCH($C728,'Policy Characteristics'!$C:$C,0)))</f>
        <v>0</v>
      </c>
      <c r="M728" s="184">
        <f>IF(ISBLANK(INDEX('Policy Characteristics'!G:G,MATCH($C728,'Policy Characteristics'!$C:$C,0))),"",INDEX('Policy Characteristics'!G:G,MATCH($C728,'Policy Characteristics'!$C:$C,0)))</f>
        <v>1</v>
      </c>
      <c r="N728" s="184">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5" t="str">
        <f>IF(ISBLANK(INDEX('Policy Characteristics'!B:B,MATCH($C729,'Policy Characteristics'!$C:$C,0))),"",INDEX('Policy Characteristics'!B:B,MATCH($C729,'Policy Characteristics'!$C:$C,0)))</f>
        <v>Electrification</v>
      </c>
      <c r="C729" s="176" t="str">
        <f t="shared" si="35"/>
        <v>Fraction of Eligible Industrial Energy Use Shifted to Electricity</v>
      </c>
      <c r="D729" s="6" t="s">
        <v>1988</v>
      </c>
      <c r="E729" s="1" t="s">
        <v>2387</v>
      </c>
      <c r="F729" t="s">
        <v>1950</v>
      </c>
      <c r="G729" s="47" t="s">
        <v>2394</v>
      </c>
      <c r="H729" s="44">
        <v>1995</v>
      </c>
      <c r="I729" s="199"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84">
        <f>IF(ISBLANK(INDEX('Policy Characteristics'!F:F,MATCH($C729,'Policy Characteristics'!$C:$C,0))),"",INDEX('Policy Characteristics'!F:F,MATCH($C729,'Policy Characteristics'!$C:$C,0)))</f>
        <v>0</v>
      </c>
      <c r="M729" s="184">
        <f>IF(ISBLANK(INDEX('Policy Characteristics'!G:G,MATCH($C729,'Policy Characteristics'!$C:$C,0))),"",INDEX('Policy Characteristics'!G:G,MATCH($C729,'Policy Characteristics'!$C:$C,0)))</f>
        <v>1</v>
      </c>
      <c r="N729" s="184">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5" t="str">
        <f>IF(ISBLANK(INDEX('Policy Characteristics'!B:B,MATCH($C730,'Policy Characteristics'!$C:$C,0))),"",INDEX('Policy Characteristics'!B:B,MATCH($C730,'Policy Characteristics'!$C:$C,0)))</f>
        <v>Electrification</v>
      </c>
      <c r="C730" s="176" t="str">
        <f t="shared" si="35"/>
        <v>Fraction of Eligible Industrial Energy Use Shifted to Electricity</v>
      </c>
      <c r="D730" s="6" t="s">
        <v>1988</v>
      </c>
      <c r="E730" s="1" t="s">
        <v>2388</v>
      </c>
      <c r="F730" t="s">
        <v>1950</v>
      </c>
      <c r="G730" s="47" t="s">
        <v>2395</v>
      </c>
      <c r="H730" s="44">
        <v>1996</v>
      </c>
      <c r="I730" s="199"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84">
        <f>IF(ISBLANK(INDEX('Policy Characteristics'!F:F,MATCH($C730,'Policy Characteristics'!$C:$C,0))),"",INDEX('Policy Characteristics'!F:F,MATCH($C730,'Policy Characteristics'!$C:$C,0)))</f>
        <v>0</v>
      </c>
      <c r="M730" s="184">
        <f>IF(ISBLANK(INDEX('Policy Characteristics'!G:G,MATCH($C730,'Policy Characteristics'!$C:$C,0))),"",INDEX('Policy Characteristics'!G:G,MATCH($C730,'Policy Characteristics'!$C:$C,0)))</f>
        <v>1</v>
      </c>
      <c r="N730" s="184">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5" t="str">
        <f>IF(ISBLANK(INDEX('Policy Characteristics'!B:B,MATCH($C731,'Policy Characteristics'!$C:$C,0))),"",INDEX('Policy Characteristics'!B:B,MATCH($C731,'Policy Characteristics'!$C:$C,0)))</f>
        <v>Electrification</v>
      </c>
      <c r="C731" s="176" t="str">
        <f t="shared" si="35"/>
        <v>Fraction of Eligible Industrial Energy Use Shifted to Electricity</v>
      </c>
      <c r="D731" s="6" t="s">
        <v>1988</v>
      </c>
      <c r="E731" s="1" t="s">
        <v>2389</v>
      </c>
      <c r="F731" t="s">
        <v>1950</v>
      </c>
      <c r="G731" s="47" t="s">
        <v>2396</v>
      </c>
      <c r="H731" s="44">
        <v>1997</v>
      </c>
      <c r="I731" s="199"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84">
        <f>IF(ISBLANK(INDEX('Policy Characteristics'!F:F,MATCH($C731,'Policy Characteristics'!$C:$C,0))),"",INDEX('Policy Characteristics'!F:F,MATCH($C731,'Policy Characteristics'!$C:$C,0)))</f>
        <v>0</v>
      </c>
      <c r="M731" s="184">
        <f>IF(ISBLANK(INDEX('Policy Characteristics'!G:G,MATCH($C731,'Policy Characteristics'!$C:$C,0))),"",INDEX('Policy Characteristics'!G:G,MATCH($C731,'Policy Characteristics'!$C:$C,0)))</f>
        <v>1</v>
      </c>
      <c r="N731" s="184">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5" t="str">
        <f>IF(ISBLANK(INDEX('Policy Characteristics'!B:B,MATCH($C732,'Policy Characteristics'!$C:$C,0))),"",INDEX('Policy Characteristics'!B:B,MATCH($C732,'Policy Characteristics'!$C:$C,0)))</f>
        <v>Electrification</v>
      </c>
      <c r="C732" s="176" t="str">
        <f t="shared" si="35"/>
        <v>Fraction of Eligible Industrial Energy Use Shifted to Electricity</v>
      </c>
      <c r="D732" s="6" t="s">
        <v>1988</v>
      </c>
      <c r="E732" s="1" t="s">
        <v>2390</v>
      </c>
      <c r="F732" t="s">
        <v>1950</v>
      </c>
      <c r="G732" s="47" t="s">
        <v>2397</v>
      </c>
      <c r="H732" s="44">
        <v>1998</v>
      </c>
      <c r="I732" s="199"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84">
        <f>IF(ISBLANK(INDEX('Policy Characteristics'!F:F,MATCH($C732,'Policy Characteristics'!$C:$C,0))),"",INDEX('Policy Characteristics'!F:F,MATCH($C732,'Policy Characteristics'!$C:$C,0)))</f>
        <v>0</v>
      </c>
      <c r="M732" s="184">
        <f>IF(ISBLANK(INDEX('Policy Characteristics'!G:G,MATCH($C732,'Policy Characteristics'!$C:$C,0))),"",INDEX('Policy Characteristics'!G:G,MATCH($C732,'Policy Characteristics'!$C:$C,0)))</f>
        <v>1</v>
      </c>
      <c r="N732" s="184">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5" t="str">
        <f>IF(ISBLANK(INDEX('Policy Characteristics'!B:B,MATCH($C733,'Policy Characteristics'!$C:$C,0))),"",INDEX('Policy Characteristics'!B:B,MATCH($C733,'Policy Characteristics'!$C:$C,0)))</f>
        <v>Electrification</v>
      </c>
      <c r="C733" s="176" t="str">
        <f t="shared" si="35"/>
        <v>Fraction of Eligible Industrial Energy Use Shifted to Electricity</v>
      </c>
      <c r="D733" s="6" t="s">
        <v>1988</v>
      </c>
      <c r="E733" s="1" t="s">
        <v>2391</v>
      </c>
      <c r="F733" t="s">
        <v>1950</v>
      </c>
      <c r="G733" s="47" t="s">
        <v>2398</v>
      </c>
      <c r="H733" s="44">
        <v>1999</v>
      </c>
      <c r="I733" s="199"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84">
        <f>IF(ISBLANK(INDEX('Policy Characteristics'!F:F,MATCH($C733,'Policy Characteristics'!$C:$C,0))),"",INDEX('Policy Characteristics'!F:F,MATCH($C733,'Policy Characteristics'!$C:$C,0)))</f>
        <v>0</v>
      </c>
      <c r="M733" s="184">
        <f>IF(ISBLANK(INDEX('Policy Characteristics'!G:G,MATCH($C733,'Policy Characteristics'!$C:$C,0))),"",INDEX('Policy Characteristics'!G:G,MATCH($C733,'Policy Characteristics'!$C:$C,0)))</f>
        <v>1</v>
      </c>
      <c r="N733" s="184">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5" t="str">
        <f>IF(ISBLANK(INDEX('Policy Characteristics'!B:B,MATCH($C734,'Policy Characteristics'!$C:$C,0))),"",INDEX('Policy Characteristics'!B:B,MATCH($C734,'Policy Characteristics'!$C:$C,0)))</f>
        <v>Electrification</v>
      </c>
      <c r="C734" s="176" t="str">
        <f t="shared" si="35"/>
        <v>Fraction of Eligible Industrial Energy Use Shifted to Electricity</v>
      </c>
      <c r="D734" s="6" t="s">
        <v>1988</v>
      </c>
      <c r="E734" s="1" t="s">
        <v>2392</v>
      </c>
      <c r="F734" t="s">
        <v>1950</v>
      </c>
      <c r="G734" s="47" t="s">
        <v>2399</v>
      </c>
      <c r="H734" s="44">
        <v>2000</v>
      </c>
      <c r="I734" s="199"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84">
        <f>IF(ISBLANK(INDEX('Policy Characteristics'!F:F,MATCH($C734,'Policy Characteristics'!$C:$C,0))),"",INDEX('Policy Characteristics'!F:F,MATCH($C734,'Policy Characteristics'!$C:$C,0)))</f>
        <v>0</v>
      </c>
      <c r="M734" s="184">
        <f>IF(ISBLANK(INDEX('Policy Characteristics'!G:G,MATCH($C734,'Policy Characteristics'!$C:$C,0))),"",INDEX('Policy Characteristics'!G:G,MATCH($C734,'Policy Characteristics'!$C:$C,0)))</f>
        <v>1</v>
      </c>
      <c r="N734" s="184">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5" t="str">
        <f>IF(ISBLANK(INDEX('Policy Characteristics'!B:B,MATCH($C735,'Policy Characteristics'!$C:$C,0))),"",INDEX('Policy Characteristics'!B:B,MATCH($C735,'Policy Characteristics'!$C:$C,0)))</f>
        <v>Electrification</v>
      </c>
      <c r="C735" s="176" t="str">
        <f t="shared" si="35"/>
        <v>Fraction of Eligible Industrial Energy Use Shifted to Electricity</v>
      </c>
      <c r="D735" s="6" t="s">
        <v>1988</v>
      </c>
      <c r="E735" s="1" t="s">
        <v>2562</v>
      </c>
      <c r="F735" t="s">
        <v>1950</v>
      </c>
      <c r="G735" s="47" t="s">
        <v>2562</v>
      </c>
      <c r="H735" s="44">
        <v>2001</v>
      </c>
      <c r="I735" s="199"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84">
        <f>IF(ISBLANK(INDEX('Policy Characteristics'!F:F,MATCH($C735,'Policy Characteristics'!$C:$C,0))),"",INDEX('Policy Characteristics'!F:F,MATCH($C735,'Policy Characteristics'!$C:$C,0)))</f>
        <v>0</v>
      </c>
      <c r="M735" s="184">
        <f>IF(ISBLANK(INDEX('Policy Characteristics'!G:G,MATCH($C735,'Policy Characteristics'!$C:$C,0))),"",INDEX('Policy Characteristics'!G:G,MATCH($C735,'Policy Characteristics'!$C:$C,0)))</f>
        <v>1</v>
      </c>
      <c r="N735" s="184">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5" t="str">
        <f>IF(ISBLANK(INDEX('Policy Characteristics'!B:B,MATCH($C736,'Policy Characteristics'!$C:$C,0))),"",INDEX('Policy Characteristics'!B:B,MATCH($C736,'Policy Characteristics'!$C:$C,0)))</f>
        <v>Electrification</v>
      </c>
      <c r="C736" s="176" t="str">
        <f t="shared" ref="C736:C767" si="36">C$568</f>
        <v>Fraction of Eligible Industrial Energy Use Shifted to Electricity</v>
      </c>
      <c r="D736" s="6" t="s">
        <v>1989</v>
      </c>
      <c r="E736" s="1" t="s">
        <v>2386</v>
      </c>
      <c r="F736" t="s">
        <v>1951</v>
      </c>
      <c r="G736" s="47" t="s">
        <v>2393</v>
      </c>
      <c r="H736" s="44">
        <v>2002</v>
      </c>
      <c r="I736" s="199"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84">
        <f>IF(ISBLANK(INDEX('Policy Characteristics'!F:F,MATCH($C736,'Policy Characteristics'!$C:$C,0))),"",INDEX('Policy Characteristics'!F:F,MATCH($C736,'Policy Characteristics'!$C:$C,0)))</f>
        <v>0</v>
      </c>
      <c r="M736" s="184">
        <f>IF(ISBLANK(INDEX('Policy Characteristics'!G:G,MATCH($C736,'Policy Characteristics'!$C:$C,0))),"",INDEX('Policy Characteristics'!G:G,MATCH($C736,'Policy Characteristics'!$C:$C,0)))</f>
        <v>1</v>
      </c>
      <c r="N736" s="184">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5"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1989</v>
      </c>
      <c r="E737" s="1" t="s">
        <v>2387</v>
      </c>
      <c r="F737" t="s">
        <v>1951</v>
      </c>
      <c r="G737" s="47" t="s">
        <v>2394</v>
      </c>
      <c r="H737" s="44">
        <v>2003</v>
      </c>
      <c r="I737" s="199"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84">
        <f>IF(ISBLANK(INDEX('Policy Characteristics'!F:F,MATCH($C737,'Policy Characteristics'!$C:$C,0))),"",INDEX('Policy Characteristics'!F:F,MATCH($C737,'Policy Characteristics'!$C:$C,0)))</f>
        <v>0</v>
      </c>
      <c r="M737" s="184">
        <f>IF(ISBLANK(INDEX('Policy Characteristics'!G:G,MATCH($C737,'Policy Characteristics'!$C:$C,0))),"",INDEX('Policy Characteristics'!G:G,MATCH($C737,'Policy Characteristics'!$C:$C,0)))</f>
        <v>1</v>
      </c>
      <c r="N737" s="184">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5"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1989</v>
      </c>
      <c r="E738" s="1" t="s">
        <v>2388</v>
      </c>
      <c r="F738" t="s">
        <v>1951</v>
      </c>
      <c r="G738" s="47" t="s">
        <v>2395</v>
      </c>
      <c r="H738" s="44">
        <v>2004</v>
      </c>
      <c r="I738" s="199"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84">
        <f>IF(ISBLANK(INDEX('Policy Characteristics'!F:F,MATCH($C738,'Policy Characteristics'!$C:$C,0))),"",INDEX('Policy Characteristics'!F:F,MATCH($C738,'Policy Characteristics'!$C:$C,0)))</f>
        <v>0</v>
      </c>
      <c r="M738" s="184">
        <f>IF(ISBLANK(INDEX('Policy Characteristics'!G:G,MATCH($C738,'Policy Characteristics'!$C:$C,0))),"",INDEX('Policy Characteristics'!G:G,MATCH($C738,'Policy Characteristics'!$C:$C,0)))</f>
        <v>1</v>
      </c>
      <c r="N738" s="184">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5"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1989</v>
      </c>
      <c r="E739" s="1" t="s">
        <v>2389</v>
      </c>
      <c r="F739" t="s">
        <v>1951</v>
      </c>
      <c r="G739" s="47" t="s">
        <v>2396</v>
      </c>
      <c r="H739" s="44">
        <v>2005</v>
      </c>
      <c r="I739" s="199"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84">
        <f>IF(ISBLANK(INDEX('Policy Characteristics'!F:F,MATCH($C739,'Policy Characteristics'!$C:$C,0))),"",INDEX('Policy Characteristics'!F:F,MATCH($C739,'Policy Characteristics'!$C:$C,0)))</f>
        <v>0</v>
      </c>
      <c r="M739" s="184">
        <f>IF(ISBLANK(INDEX('Policy Characteristics'!G:G,MATCH($C739,'Policy Characteristics'!$C:$C,0))),"",INDEX('Policy Characteristics'!G:G,MATCH($C739,'Policy Characteristics'!$C:$C,0)))</f>
        <v>1</v>
      </c>
      <c r="N739" s="184">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5"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1989</v>
      </c>
      <c r="E740" s="1" t="s">
        <v>2390</v>
      </c>
      <c r="F740" t="s">
        <v>1951</v>
      </c>
      <c r="G740" s="47" t="s">
        <v>2397</v>
      </c>
      <c r="H740" s="44">
        <v>2006</v>
      </c>
      <c r="I740" s="199"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84">
        <f>IF(ISBLANK(INDEX('Policy Characteristics'!F:F,MATCH($C740,'Policy Characteristics'!$C:$C,0))),"",INDEX('Policy Characteristics'!F:F,MATCH($C740,'Policy Characteristics'!$C:$C,0)))</f>
        <v>0</v>
      </c>
      <c r="M740" s="184">
        <f>IF(ISBLANK(INDEX('Policy Characteristics'!G:G,MATCH($C740,'Policy Characteristics'!$C:$C,0))),"",INDEX('Policy Characteristics'!G:G,MATCH($C740,'Policy Characteristics'!$C:$C,0)))</f>
        <v>1</v>
      </c>
      <c r="N740" s="184">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5"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1989</v>
      </c>
      <c r="E741" s="1" t="s">
        <v>2391</v>
      </c>
      <c r="F741" t="s">
        <v>1951</v>
      </c>
      <c r="G741" s="47" t="s">
        <v>2398</v>
      </c>
      <c r="H741" s="44">
        <v>2007</v>
      </c>
      <c r="I741" s="199"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84">
        <f>IF(ISBLANK(INDEX('Policy Characteristics'!F:F,MATCH($C741,'Policy Characteristics'!$C:$C,0))),"",INDEX('Policy Characteristics'!F:F,MATCH($C741,'Policy Characteristics'!$C:$C,0)))</f>
        <v>0</v>
      </c>
      <c r="M741" s="184">
        <f>IF(ISBLANK(INDEX('Policy Characteristics'!G:G,MATCH($C741,'Policy Characteristics'!$C:$C,0))),"",INDEX('Policy Characteristics'!G:G,MATCH($C741,'Policy Characteristics'!$C:$C,0)))</f>
        <v>1</v>
      </c>
      <c r="N741" s="184">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5"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1989</v>
      </c>
      <c r="E742" s="1" t="s">
        <v>2392</v>
      </c>
      <c r="F742" t="s">
        <v>1951</v>
      </c>
      <c r="G742" s="47" t="s">
        <v>2399</v>
      </c>
      <c r="H742" s="44">
        <v>2008</v>
      </c>
      <c r="I742" s="199"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84">
        <f>IF(ISBLANK(INDEX('Policy Characteristics'!F:F,MATCH($C742,'Policy Characteristics'!$C:$C,0))),"",INDEX('Policy Characteristics'!F:F,MATCH($C742,'Policy Characteristics'!$C:$C,0)))</f>
        <v>0</v>
      </c>
      <c r="M742" s="184">
        <f>IF(ISBLANK(INDEX('Policy Characteristics'!G:G,MATCH($C742,'Policy Characteristics'!$C:$C,0))),"",INDEX('Policy Characteristics'!G:G,MATCH($C742,'Policy Characteristics'!$C:$C,0)))</f>
        <v>1</v>
      </c>
      <c r="N742" s="184">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5"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1989</v>
      </c>
      <c r="E743" s="1" t="s">
        <v>2562</v>
      </c>
      <c r="F743" t="s">
        <v>1951</v>
      </c>
      <c r="G743" s="47" t="s">
        <v>2562</v>
      </c>
      <c r="H743" s="44">
        <v>2009</v>
      </c>
      <c r="I743" s="199"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84">
        <f>IF(ISBLANK(INDEX('Policy Characteristics'!F:F,MATCH($C743,'Policy Characteristics'!$C:$C,0))),"",INDEX('Policy Characteristics'!F:F,MATCH($C743,'Policy Characteristics'!$C:$C,0)))</f>
        <v>0</v>
      </c>
      <c r="M743" s="184">
        <f>IF(ISBLANK(INDEX('Policy Characteristics'!G:G,MATCH($C743,'Policy Characteristics'!$C:$C,0))),"",INDEX('Policy Characteristics'!G:G,MATCH($C743,'Policy Characteristics'!$C:$C,0)))</f>
        <v>1</v>
      </c>
      <c r="N743" s="184">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5"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1990</v>
      </c>
      <c r="E744" s="1" t="s">
        <v>2386</v>
      </c>
      <c r="F744" t="s">
        <v>1952</v>
      </c>
      <c r="G744" s="47" t="s">
        <v>2393</v>
      </c>
      <c r="H744" s="44">
        <v>2010</v>
      </c>
      <c r="I744" s="199"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84">
        <f>IF(ISBLANK(INDEX('Policy Characteristics'!F:F,MATCH($C744,'Policy Characteristics'!$C:$C,0))),"",INDEX('Policy Characteristics'!F:F,MATCH($C744,'Policy Characteristics'!$C:$C,0)))</f>
        <v>0</v>
      </c>
      <c r="M744" s="184">
        <f>IF(ISBLANK(INDEX('Policy Characteristics'!G:G,MATCH($C744,'Policy Characteristics'!$C:$C,0))),"",INDEX('Policy Characteristics'!G:G,MATCH($C744,'Policy Characteristics'!$C:$C,0)))</f>
        <v>1</v>
      </c>
      <c r="N744" s="184">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5"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1990</v>
      </c>
      <c r="E745" s="1" t="s">
        <v>2387</v>
      </c>
      <c r="F745" t="s">
        <v>1952</v>
      </c>
      <c r="G745" s="47" t="s">
        <v>2394</v>
      </c>
      <c r="H745" s="44">
        <v>2011</v>
      </c>
      <c r="I745" s="199"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84">
        <f>IF(ISBLANK(INDEX('Policy Characteristics'!F:F,MATCH($C745,'Policy Characteristics'!$C:$C,0))),"",INDEX('Policy Characteristics'!F:F,MATCH($C745,'Policy Characteristics'!$C:$C,0)))</f>
        <v>0</v>
      </c>
      <c r="M745" s="184">
        <f>IF(ISBLANK(INDEX('Policy Characteristics'!G:G,MATCH($C745,'Policy Characteristics'!$C:$C,0))),"",INDEX('Policy Characteristics'!G:G,MATCH($C745,'Policy Characteristics'!$C:$C,0)))</f>
        <v>1</v>
      </c>
      <c r="N745" s="184">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5"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1990</v>
      </c>
      <c r="E746" s="1" t="s">
        <v>2388</v>
      </c>
      <c r="F746" t="s">
        <v>1952</v>
      </c>
      <c r="G746" s="47" t="s">
        <v>2395</v>
      </c>
      <c r="H746" s="44">
        <v>2012</v>
      </c>
      <c r="I746" s="199"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84">
        <f>IF(ISBLANK(INDEX('Policy Characteristics'!F:F,MATCH($C746,'Policy Characteristics'!$C:$C,0))),"",INDEX('Policy Characteristics'!F:F,MATCH($C746,'Policy Characteristics'!$C:$C,0)))</f>
        <v>0</v>
      </c>
      <c r="M746" s="184">
        <f>IF(ISBLANK(INDEX('Policy Characteristics'!G:G,MATCH($C746,'Policy Characteristics'!$C:$C,0))),"",INDEX('Policy Characteristics'!G:G,MATCH($C746,'Policy Characteristics'!$C:$C,0)))</f>
        <v>1</v>
      </c>
      <c r="N746" s="184">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5"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1990</v>
      </c>
      <c r="E747" s="1" t="s">
        <v>2389</v>
      </c>
      <c r="F747" t="s">
        <v>1952</v>
      </c>
      <c r="G747" s="47" t="s">
        <v>2396</v>
      </c>
      <c r="H747" s="44">
        <v>2013</v>
      </c>
      <c r="I747" s="199"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84">
        <f>IF(ISBLANK(INDEX('Policy Characteristics'!F:F,MATCH($C747,'Policy Characteristics'!$C:$C,0))),"",INDEX('Policy Characteristics'!F:F,MATCH($C747,'Policy Characteristics'!$C:$C,0)))</f>
        <v>0</v>
      </c>
      <c r="M747" s="184">
        <f>IF(ISBLANK(INDEX('Policy Characteristics'!G:G,MATCH($C747,'Policy Characteristics'!$C:$C,0))),"",INDEX('Policy Characteristics'!G:G,MATCH($C747,'Policy Characteristics'!$C:$C,0)))</f>
        <v>1</v>
      </c>
      <c r="N747" s="184">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5"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1990</v>
      </c>
      <c r="E748" s="1" t="s">
        <v>2390</v>
      </c>
      <c r="F748" t="s">
        <v>1952</v>
      </c>
      <c r="G748" s="47" t="s">
        <v>2397</v>
      </c>
      <c r="H748" s="44">
        <v>2014</v>
      </c>
      <c r="I748" s="199"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84">
        <f>IF(ISBLANK(INDEX('Policy Characteristics'!F:F,MATCH($C748,'Policy Characteristics'!$C:$C,0))),"",INDEX('Policy Characteristics'!F:F,MATCH($C748,'Policy Characteristics'!$C:$C,0)))</f>
        <v>0</v>
      </c>
      <c r="M748" s="184">
        <f>IF(ISBLANK(INDEX('Policy Characteristics'!G:G,MATCH($C748,'Policy Characteristics'!$C:$C,0))),"",INDEX('Policy Characteristics'!G:G,MATCH($C748,'Policy Characteristics'!$C:$C,0)))</f>
        <v>1</v>
      </c>
      <c r="N748" s="184">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5"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1990</v>
      </c>
      <c r="E749" s="1" t="s">
        <v>2391</v>
      </c>
      <c r="F749" t="s">
        <v>1952</v>
      </c>
      <c r="G749" s="47" t="s">
        <v>2398</v>
      </c>
      <c r="H749" s="44">
        <v>2015</v>
      </c>
      <c r="I749" s="199"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84">
        <f>IF(ISBLANK(INDEX('Policy Characteristics'!F:F,MATCH($C749,'Policy Characteristics'!$C:$C,0))),"",INDEX('Policy Characteristics'!F:F,MATCH($C749,'Policy Characteristics'!$C:$C,0)))</f>
        <v>0</v>
      </c>
      <c r="M749" s="184">
        <f>IF(ISBLANK(INDEX('Policy Characteristics'!G:G,MATCH($C749,'Policy Characteristics'!$C:$C,0))),"",INDEX('Policy Characteristics'!G:G,MATCH($C749,'Policy Characteristics'!$C:$C,0)))</f>
        <v>1</v>
      </c>
      <c r="N749" s="184">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5"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1990</v>
      </c>
      <c r="E750" s="1" t="s">
        <v>2392</v>
      </c>
      <c r="F750" t="s">
        <v>1952</v>
      </c>
      <c r="G750" s="47" t="s">
        <v>2399</v>
      </c>
      <c r="H750" s="44">
        <v>2016</v>
      </c>
      <c r="I750" s="199"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84">
        <f>IF(ISBLANK(INDEX('Policy Characteristics'!F:F,MATCH($C750,'Policy Characteristics'!$C:$C,0))),"",INDEX('Policy Characteristics'!F:F,MATCH($C750,'Policy Characteristics'!$C:$C,0)))</f>
        <v>0</v>
      </c>
      <c r="M750" s="184">
        <f>IF(ISBLANK(INDEX('Policy Characteristics'!G:G,MATCH($C750,'Policy Characteristics'!$C:$C,0))),"",INDEX('Policy Characteristics'!G:G,MATCH($C750,'Policy Characteristics'!$C:$C,0)))</f>
        <v>1</v>
      </c>
      <c r="N750" s="184">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5"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1990</v>
      </c>
      <c r="E751" s="1" t="s">
        <v>2562</v>
      </c>
      <c r="F751" t="s">
        <v>1952</v>
      </c>
      <c r="G751" s="47" t="s">
        <v>2562</v>
      </c>
      <c r="H751" s="44">
        <v>2017</v>
      </c>
      <c r="I751" s="199"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84">
        <f>IF(ISBLANK(INDEX('Policy Characteristics'!F:F,MATCH($C751,'Policy Characteristics'!$C:$C,0))),"",INDEX('Policy Characteristics'!F:F,MATCH($C751,'Policy Characteristics'!$C:$C,0)))</f>
        <v>0</v>
      </c>
      <c r="M751" s="184">
        <f>IF(ISBLANK(INDEX('Policy Characteristics'!G:G,MATCH($C751,'Policy Characteristics'!$C:$C,0))),"",INDEX('Policy Characteristics'!G:G,MATCH($C751,'Policy Characteristics'!$C:$C,0)))</f>
        <v>1</v>
      </c>
      <c r="N751" s="184">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5"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1991</v>
      </c>
      <c r="E752" s="1" t="s">
        <v>2386</v>
      </c>
      <c r="F752" t="s">
        <v>1994</v>
      </c>
      <c r="G752" s="47" t="s">
        <v>2393</v>
      </c>
      <c r="H752" s="44">
        <v>2018</v>
      </c>
      <c r="I752" s="199"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84">
        <f>IF(ISBLANK(INDEX('Policy Characteristics'!F:F,MATCH($C752,'Policy Characteristics'!$C:$C,0))),"",INDEX('Policy Characteristics'!F:F,MATCH($C752,'Policy Characteristics'!$C:$C,0)))</f>
        <v>0</v>
      </c>
      <c r="M752" s="184">
        <f>IF(ISBLANK(INDEX('Policy Characteristics'!G:G,MATCH($C752,'Policy Characteristics'!$C:$C,0))),"",INDEX('Policy Characteristics'!G:G,MATCH($C752,'Policy Characteristics'!$C:$C,0)))</f>
        <v>1</v>
      </c>
      <c r="N752" s="184">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5"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1991</v>
      </c>
      <c r="E753" s="1" t="s">
        <v>2387</v>
      </c>
      <c r="F753" t="s">
        <v>1994</v>
      </c>
      <c r="G753" s="47" t="s">
        <v>2394</v>
      </c>
      <c r="H753" s="44">
        <v>2019</v>
      </c>
      <c r="I753" s="199" t="s">
        <v>43</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84">
        <f>IF(ISBLANK(INDEX('Policy Characteristics'!F:F,MATCH($C753,'Policy Characteristics'!$C:$C,0))),"",INDEX('Policy Characteristics'!F:F,MATCH($C753,'Policy Characteristics'!$C:$C,0)))</f>
        <v>0</v>
      </c>
      <c r="M753" s="184">
        <f>IF(ISBLANK(INDEX('Policy Characteristics'!G:G,MATCH($C753,'Policy Characteristics'!$C:$C,0))),"",INDEX('Policy Characteristics'!G:G,MATCH($C753,'Policy Characteristics'!$C:$C,0)))</f>
        <v>1</v>
      </c>
      <c r="N753" s="184">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5"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1991</v>
      </c>
      <c r="E754" s="1" t="s">
        <v>2388</v>
      </c>
      <c r="F754" t="s">
        <v>1994</v>
      </c>
      <c r="G754" s="47" t="s">
        <v>2395</v>
      </c>
      <c r="H754" s="44">
        <v>2020</v>
      </c>
      <c r="I754" s="199" t="s">
        <v>43</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84">
        <f>IF(ISBLANK(INDEX('Policy Characteristics'!F:F,MATCH($C754,'Policy Characteristics'!$C:$C,0))),"",INDEX('Policy Characteristics'!F:F,MATCH($C754,'Policy Characteristics'!$C:$C,0)))</f>
        <v>0</v>
      </c>
      <c r="M754" s="184">
        <f>IF(ISBLANK(INDEX('Policy Characteristics'!G:G,MATCH($C754,'Policy Characteristics'!$C:$C,0))),"",INDEX('Policy Characteristics'!G:G,MATCH($C754,'Policy Characteristics'!$C:$C,0)))</f>
        <v>1</v>
      </c>
      <c r="N754" s="184">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5"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1991</v>
      </c>
      <c r="E755" s="1" t="s">
        <v>2389</v>
      </c>
      <c r="F755" t="s">
        <v>1994</v>
      </c>
      <c r="G755" s="47" t="s">
        <v>2396</v>
      </c>
      <c r="H755" s="44">
        <v>2021</v>
      </c>
      <c r="I755" s="199" t="s">
        <v>43</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84">
        <f>IF(ISBLANK(INDEX('Policy Characteristics'!F:F,MATCH($C755,'Policy Characteristics'!$C:$C,0))),"",INDEX('Policy Characteristics'!F:F,MATCH($C755,'Policy Characteristics'!$C:$C,0)))</f>
        <v>0</v>
      </c>
      <c r="M755" s="184">
        <f>IF(ISBLANK(INDEX('Policy Characteristics'!G:G,MATCH($C755,'Policy Characteristics'!$C:$C,0))),"",INDEX('Policy Characteristics'!G:G,MATCH($C755,'Policy Characteristics'!$C:$C,0)))</f>
        <v>1</v>
      </c>
      <c r="N755" s="184">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5"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1991</v>
      </c>
      <c r="E756" s="1" t="s">
        <v>2390</v>
      </c>
      <c r="F756" t="s">
        <v>1994</v>
      </c>
      <c r="G756" s="47" t="s">
        <v>2397</v>
      </c>
      <c r="H756" s="44">
        <v>2022</v>
      </c>
      <c r="I756" s="199" t="s">
        <v>43</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84">
        <f>IF(ISBLANK(INDEX('Policy Characteristics'!F:F,MATCH($C756,'Policy Characteristics'!$C:$C,0))),"",INDEX('Policy Characteristics'!F:F,MATCH($C756,'Policy Characteristics'!$C:$C,0)))</f>
        <v>0</v>
      </c>
      <c r="M756" s="184">
        <f>IF(ISBLANK(INDEX('Policy Characteristics'!G:G,MATCH($C756,'Policy Characteristics'!$C:$C,0))),"",INDEX('Policy Characteristics'!G:G,MATCH($C756,'Policy Characteristics'!$C:$C,0)))</f>
        <v>1</v>
      </c>
      <c r="N756" s="184">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5"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1991</v>
      </c>
      <c r="E757" s="1" t="s">
        <v>2391</v>
      </c>
      <c r="F757" t="s">
        <v>1994</v>
      </c>
      <c r="G757" s="47" t="s">
        <v>2398</v>
      </c>
      <c r="H757" s="44">
        <v>2023</v>
      </c>
      <c r="I757" s="199" t="s">
        <v>43</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84">
        <f>IF(ISBLANK(INDEX('Policy Characteristics'!F:F,MATCH($C757,'Policy Characteristics'!$C:$C,0))),"",INDEX('Policy Characteristics'!F:F,MATCH($C757,'Policy Characteristics'!$C:$C,0)))</f>
        <v>0</v>
      </c>
      <c r="M757" s="184">
        <f>IF(ISBLANK(INDEX('Policy Characteristics'!G:G,MATCH($C757,'Policy Characteristics'!$C:$C,0))),"",INDEX('Policy Characteristics'!G:G,MATCH($C757,'Policy Characteristics'!$C:$C,0)))</f>
        <v>1</v>
      </c>
      <c r="N757" s="184">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5"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1991</v>
      </c>
      <c r="E758" s="1" t="s">
        <v>2392</v>
      </c>
      <c r="F758" t="s">
        <v>1994</v>
      </c>
      <c r="G758" s="47" t="s">
        <v>2399</v>
      </c>
      <c r="H758" s="44">
        <v>2024</v>
      </c>
      <c r="I758" s="199" t="s">
        <v>43</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84">
        <f>IF(ISBLANK(INDEX('Policy Characteristics'!F:F,MATCH($C758,'Policy Characteristics'!$C:$C,0))),"",INDEX('Policy Characteristics'!F:F,MATCH($C758,'Policy Characteristics'!$C:$C,0)))</f>
        <v>0</v>
      </c>
      <c r="M758" s="184">
        <f>IF(ISBLANK(INDEX('Policy Characteristics'!G:G,MATCH($C758,'Policy Characteristics'!$C:$C,0))),"",INDEX('Policy Characteristics'!G:G,MATCH($C758,'Policy Characteristics'!$C:$C,0)))</f>
        <v>1</v>
      </c>
      <c r="N758" s="184">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5"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1991</v>
      </c>
      <c r="E759" s="1" t="s">
        <v>2562</v>
      </c>
      <c r="F759" t="s">
        <v>1994</v>
      </c>
      <c r="G759" s="47" t="s">
        <v>2562</v>
      </c>
      <c r="H759" s="44">
        <v>2025</v>
      </c>
      <c r="I759" s="199" t="s">
        <v>43</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84">
        <f>IF(ISBLANK(INDEX('Policy Characteristics'!F:F,MATCH($C759,'Policy Characteristics'!$C:$C,0))),"",INDEX('Policy Characteristics'!F:F,MATCH($C759,'Policy Characteristics'!$C:$C,0)))</f>
        <v>0</v>
      </c>
      <c r="M759" s="184">
        <f>IF(ISBLANK(INDEX('Policy Characteristics'!G:G,MATCH($C759,'Policy Characteristics'!$C:$C,0))),"",INDEX('Policy Characteristics'!G:G,MATCH($C759,'Policy Characteristics'!$C:$C,0)))</f>
        <v>1</v>
      </c>
      <c r="N759" s="184">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5"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1992</v>
      </c>
      <c r="E760" s="1" t="s">
        <v>2386</v>
      </c>
      <c r="F760" t="s">
        <v>1953</v>
      </c>
      <c r="G760" s="47" t="s">
        <v>2393</v>
      </c>
      <c r="H760" s="44">
        <v>2026</v>
      </c>
      <c r="I760" s="199" t="s">
        <v>43</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84">
        <f>IF(ISBLANK(INDEX('Policy Characteristics'!F:F,MATCH($C760,'Policy Characteristics'!$C:$C,0))),"",INDEX('Policy Characteristics'!F:F,MATCH($C760,'Policy Characteristics'!$C:$C,0)))</f>
        <v>0</v>
      </c>
      <c r="M760" s="184">
        <f>IF(ISBLANK(INDEX('Policy Characteristics'!G:G,MATCH($C760,'Policy Characteristics'!$C:$C,0))),"",INDEX('Policy Characteristics'!G:G,MATCH($C760,'Policy Characteristics'!$C:$C,0)))</f>
        <v>1</v>
      </c>
      <c r="N760" s="184">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5"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1992</v>
      </c>
      <c r="E761" s="1" t="s">
        <v>2387</v>
      </c>
      <c r="F761" t="s">
        <v>1953</v>
      </c>
      <c r="G761" s="47" t="s">
        <v>2394</v>
      </c>
      <c r="H761" s="44">
        <v>2027</v>
      </c>
      <c r="I761" s="199" t="s">
        <v>43</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84">
        <f>IF(ISBLANK(INDEX('Policy Characteristics'!F:F,MATCH($C761,'Policy Characteristics'!$C:$C,0))),"",INDEX('Policy Characteristics'!F:F,MATCH($C761,'Policy Characteristics'!$C:$C,0)))</f>
        <v>0</v>
      </c>
      <c r="M761" s="184">
        <f>IF(ISBLANK(INDEX('Policy Characteristics'!G:G,MATCH($C761,'Policy Characteristics'!$C:$C,0))),"",INDEX('Policy Characteristics'!G:G,MATCH($C761,'Policy Characteristics'!$C:$C,0)))</f>
        <v>1</v>
      </c>
      <c r="N761" s="184">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5" t="str">
        <f>IF(ISBLANK(INDEX('Policy Characteristics'!B:B,MATCH($C762,'Policy Characteristics'!$C:$C,0))),"",INDEX('Policy Characteristics'!B:B,MATCH($C762,'Policy Characteristics'!$C:$C,0)))</f>
        <v>Electrification</v>
      </c>
      <c r="C762" s="176" t="str">
        <f t="shared" si="36"/>
        <v>Fraction of Eligible Industrial Energy Use Shifted to Electricity</v>
      </c>
      <c r="D762" s="6" t="s">
        <v>1992</v>
      </c>
      <c r="E762" s="1" t="s">
        <v>2388</v>
      </c>
      <c r="F762" t="s">
        <v>1953</v>
      </c>
      <c r="G762" s="47" t="s">
        <v>2395</v>
      </c>
      <c r="H762" s="44">
        <v>2028</v>
      </c>
      <c r="I762" s="199" t="s">
        <v>43</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84">
        <f>IF(ISBLANK(INDEX('Policy Characteristics'!F:F,MATCH($C762,'Policy Characteristics'!$C:$C,0))),"",INDEX('Policy Characteristics'!F:F,MATCH($C762,'Policy Characteristics'!$C:$C,0)))</f>
        <v>0</v>
      </c>
      <c r="M762" s="184">
        <f>IF(ISBLANK(INDEX('Policy Characteristics'!G:G,MATCH($C762,'Policy Characteristics'!$C:$C,0))),"",INDEX('Policy Characteristics'!G:G,MATCH($C762,'Policy Characteristics'!$C:$C,0)))</f>
        <v>1</v>
      </c>
      <c r="N762" s="184">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5" t="str">
        <f>IF(ISBLANK(INDEX('Policy Characteristics'!B:B,MATCH($C763,'Policy Characteristics'!$C:$C,0))),"",INDEX('Policy Characteristics'!B:B,MATCH($C763,'Policy Characteristics'!$C:$C,0)))</f>
        <v>Electrification</v>
      </c>
      <c r="C763" s="176" t="str">
        <f t="shared" si="36"/>
        <v>Fraction of Eligible Industrial Energy Use Shifted to Electricity</v>
      </c>
      <c r="D763" s="6" t="s">
        <v>1992</v>
      </c>
      <c r="E763" s="1" t="s">
        <v>2389</v>
      </c>
      <c r="F763" t="s">
        <v>1953</v>
      </c>
      <c r="G763" s="47" t="s">
        <v>2396</v>
      </c>
      <c r="H763" s="44">
        <v>2029</v>
      </c>
      <c r="I763" s="199" t="s">
        <v>43</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84">
        <f>IF(ISBLANK(INDEX('Policy Characteristics'!F:F,MATCH($C763,'Policy Characteristics'!$C:$C,0))),"",INDEX('Policy Characteristics'!F:F,MATCH($C763,'Policy Characteristics'!$C:$C,0)))</f>
        <v>0</v>
      </c>
      <c r="M763" s="184">
        <f>IF(ISBLANK(INDEX('Policy Characteristics'!G:G,MATCH($C763,'Policy Characteristics'!$C:$C,0))),"",INDEX('Policy Characteristics'!G:G,MATCH($C763,'Policy Characteristics'!$C:$C,0)))</f>
        <v>1</v>
      </c>
      <c r="N763" s="184">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5" t="str">
        <f>IF(ISBLANK(INDEX('Policy Characteristics'!B:B,MATCH($C764,'Policy Characteristics'!$C:$C,0))),"",INDEX('Policy Characteristics'!B:B,MATCH($C764,'Policy Characteristics'!$C:$C,0)))</f>
        <v>Electrification</v>
      </c>
      <c r="C764" s="176" t="str">
        <f t="shared" si="36"/>
        <v>Fraction of Eligible Industrial Energy Use Shifted to Electricity</v>
      </c>
      <c r="D764" s="6" t="s">
        <v>1992</v>
      </c>
      <c r="E764" s="1" t="s">
        <v>2390</v>
      </c>
      <c r="F764" t="s">
        <v>1953</v>
      </c>
      <c r="G764" s="47" t="s">
        <v>2397</v>
      </c>
      <c r="H764" s="44">
        <v>2030</v>
      </c>
      <c r="I764" s="199" t="s">
        <v>43</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84">
        <f>IF(ISBLANK(INDEX('Policy Characteristics'!F:F,MATCH($C764,'Policy Characteristics'!$C:$C,0))),"",INDEX('Policy Characteristics'!F:F,MATCH($C764,'Policy Characteristics'!$C:$C,0)))</f>
        <v>0</v>
      </c>
      <c r="M764" s="184">
        <f>IF(ISBLANK(INDEX('Policy Characteristics'!G:G,MATCH($C764,'Policy Characteristics'!$C:$C,0))),"",INDEX('Policy Characteristics'!G:G,MATCH($C764,'Policy Characteristics'!$C:$C,0)))</f>
        <v>1</v>
      </c>
      <c r="N764" s="184">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5" t="str">
        <f>IF(ISBLANK(INDEX('Policy Characteristics'!B:B,MATCH($C765,'Policy Characteristics'!$C:$C,0))),"",INDEX('Policy Characteristics'!B:B,MATCH($C765,'Policy Characteristics'!$C:$C,0)))</f>
        <v>Electrification</v>
      </c>
      <c r="C765" s="176" t="str">
        <f t="shared" si="36"/>
        <v>Fraction of Eligible Industrial Energy Use Shifted to Electricity</v>
      </c>
      <c r="D765" s="6" t="s">
        <v>1992</v>
      </c>
      <c r="E765" s="1" t="s">
        <v>2391</v>
      </c>
      <c r="F765" t="s">
        <v>1953</v>
      </c>
      <c r="G765" s="47" t="s">
        <v>2398</v>
      </c>
      <c r="H765" s="44">
        <v>2031</v>
      </c>
      <c r="I765" s="199"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84">
        <f>IF(ISBLANK(INDEX('Policy Characteristics'!F:F,MATCH($C765,'Policy Characteristics'!$C:$C,0))),"",INDEX('Policy Characteristics'!F:F,MATCH($C765,'Policy Characteristics'!$C:$C,0)))</f>
        <v>0</v>
      </c>
      <c r="M765" s="184">
        <f>IF(ISBLANK(INDEX('Policy Characteristics'!G:G,MATCH($C765,'Policy Characteristics'!$C:$C,0))),"",INDEX('Policy Characteristics'!G:G,MATCH($C765,'Policy Characteristics'!$C:$C,0)))</f>
        <v>1</v>
      </c>
      <c r="N765" s="184">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5" t="str">
        <f>IF(ISBLANK(INDEX('Policy Characteristics'!B:B,MATCH($C766,'Policy Characteristics'!$C:$C,0))),"",INDEX('Policy Characteristics'!B:B,MATCH($C766,'Policy Characteristics'!$C:$C,0)))</f>
        <v>Electrification</v>
      </c>
      <c r="C766" s="176" t="str">
        <f t="shared" si="36"/>
        <v>Fraction of Eligible Industrial Energy Use Shifted to Electricity</v>
      </c>
      <c r="D766" s="6" t="s">
        <v>1992</v>
      </c>
      <c r="E766" s="1" t="s">
        <v>2392</v>
      </c>
      <c r="F766" t="s">
        <v>1953</v>
      </c>
      <c r="G766" s="47" t="s">
        <v>2399</v>
      </c>
      <c r="H766" s="44">
        <v>2032</v>
      </c>
      <c r="I766" s="199"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84">
        <f>IF(ISBLANK(INDEX('Policy Characteristics'!F:F,MATCH($C766,'Policy Characteristics'!$C:$C,0))),"",INDEX('Policy Characteristics'!F:F,MATCH($C766,'Policy Characteristics'!$C:$C,0)))</f>
        <v>0</v>
      </c>
      <c r="M766" s="184">
        <f>IF(ISBLANK(INDEX('Policy Characteristics'!G:G,MATCH($C766,'Policy Characteristics'!$C:$C,0))),"",INDEX('Policy Characteristics'!G:G,MATCH($C766,'Policy Characteristics'!$C:$C,0)))</f>
        <v>1</v>
      </c>
      <c r="N766" s="184">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5" t="str">
        <f>IF(ISBLANK(INDEX('Policy Characteristics'!B:B,MATCH($C767,'Policy Characteristics'!$C:$C,0))),"",INDEX('Policy Characteristics'!B:B,MATCH($C767,'Policy Characteristics'!$C:$C,0)))</f>
        <v>Electrification</v>
      </c>
      <c r="C767" s="176" t="str">
        <f t="shared" si="36"/>
        <v>Fraction of Eligible Industrial Energy Use Shifted to Electricity</v>
      </c>
      <c r="D767" s="6" t="s">
        <v>1992</v>
      </c>
      <c r="E767" s="1" t="s">
        <v>2562</v>
      </c>
      <c r="F767" t="s">
        <v>1953</v>
      </c>
      <c r="G767" s="47" t="s">
        <v>2562</v>
      </c>
      <c r="H767" s="44">
        <v>2033</v>
      </c>
      <c r="I767" s="199"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84">
        <f>IF(ISBLANK(INDEX('Policy Characteristics'!F:F,MATCH($C767,'Policy Characteristics'!$C:$C,0))),"",INDEX('Policy Characteristics'!F:F,MATCH($C767,'Policy Characteristics'!$C:$C,0)))</f>
        <v>0</v>
      </c>
      <c r="M767" s="184">
        <f>IF(ISBLANK(INDEX('Policy Characteristics'!G:G,MATCH($C767,'Policy Characteristics'!$C:$C,0))),"",INDEX('Policy Characteristics'!G:G,MATCH($C767,'Policy Characteristics'!$C:$C,0)))</f>
        <v>1</v>
      </c>
      <c r="N767" s="184">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s="2" customFormat="1" x14ac:dyDescent="0.25">
      <c r="A768" s="176" t="str">
        <f>IF(ISBLANK(INDEX('Policy Characteristics'!A:A,MATCH($C768,'Policy Characteristics'!$C:$C,0))),"",INDEX('Policy Characteristics'!A:A,MATCH($C768,'Policy Characteristics'!$C:$C,0)))</f>
        <v>Industry</v>
      </c>
      <c r="B768" s="185" t="str">
        <f>IF(ISBLANK(INDEX('Policy Characteristics'!B:B,MATCH($C768,'Policy Characteristics'!$C:$C,0))),"",INDEX('Policy Characteristics'!B:B,MATCH($C768,'Policy Characteristics'!$C:$C,0)))</f>
        <v>F-Gas Substitution</v>
      </c>
      <c r="C768" s="192" t="s">
        <v>1678</v>
      </c>
      <c r="D768" s="6"/>
      <c r="E768" s="6"/>
      <c r="F768" s="6"/>
      <c r="G768" s="6"/>
      <c r="H768" s="49">
        <v>58</v>
      </c>
      <c r="I768" s="199" t="s">
        <v>43</v>
      </c>
      <c r="J768" s="177" t="str">
        <f>IF(ISBLANK(INDEX('Policy Characteristics'!D:D,MATCH($C768,'Policy Characteristics'!$C:$C,0))),"",INDEX('Policy Characteristics'!D:D,MATCH($C768,'Policy Characteristics'!$C:$C,0)))</f>
        <v>F-gas Measures</v>
      </c>
      <c r="K768" s="176" t="str">
        <f>IF(ISBLANK(INDEX('Policy Characteristics'!E:E,MATCH($C768,'Policy Characteristics'!$C:$C,0))),"",INDEX('Policy Characteristics'!E:E,MATCH($C768,'Policy Characteristics'!$C:$C,0)))</f>
        <v>indst f gas substitution</v>
      </c>
      <c r="L768" s="184">
        <f>IF(ISBLANK(INDEX('Policy Characteristics'!F:F,MATCH($C768,'Policy Characteristics'!$C:$C,0))),"",INDEX('Policy Characteristics'!F:F,MATCH($C768,'Policy Characteristics'!$C:$C,0)))</f>
        <v>0</v>
      </c>
      <c r="M768" s="184">
        <f>IF(ISBLANK(INDEX('Policy Characteristics'!G:G,MATCH($C768,'Policy Characteristics'!$C:$C,0))),"",INDEX('Policy Characteristics'!G:G,MATCH($C768,'Policy Characteristics'!$C:$C,0)))</f>
        <v>1</v>
      </c>
      <c r="N768" s="184">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potential achieved</v>
      </c>
      <c r="P768" s="176"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176" t="str">
        <f>IF(ISBLANK(INDEX('Policy Characteristics'!K:K,MATCH($C768,'Policy Characteristics'!$C:$C,0))),"",INDEX('Policy Characteristics'!K:K,MATCH($C768,'Policy Characteristics'!$C:$C,0)))</f>
        <v>industry-ag-main.html#avoid-f-gases</v>
      </c>
      <c r="R768" s="176" t="str">
        <f>IF(ISBLANK(INDEX('Policy Characteristics'!L:L,MATCH($C768,'Policy Characteristics'!$C:$C,0))),"",INDEX('Policy Characteristics'!L:L,MATCH($C768,'Policy Characteristics'!$C:$C,0)))</f>
        <v>avoid-f-gases.html</v>
      </c>
    </row>
    <row r="769" spans="1:18" s="2" customFormat="1" x14ac:dyDescent="0.25">
      <c r="A769" s="176" t="str">
        <f>IF(ISBLANK(INDEX('Policy Characteristics'!A:A,MATCH($C769,'Policy Characteristics'!$C:$C,0))),"",INDEX('Policy Characteristics'!A:A,MATCH($C769,'Policy Characteristics'!$C:$C,0)))</f>
        <v>Industry</v>
      </c>
      <c r="B769" s="185" t="str">
        <f>IF(ISBLANK(INDEX('Policy Characteristics'!B:B,MATCH($C769,'Policy Characteristics'!$C:$C,0))),"",INDEX('Policy Characteristics'!B:B,MATCH($C769,'Policy Characteristics'!$C:$C,0)))</f>
        <v>F-Gas Destruction</v>
      </c>
      <c r="C769" s="192" t="s">
        <v>1679</v>
      </c>
      <c r="D769" s="6"/>
      <c r="E769" s="6"/>
      <c r="F769" s="6"/>
      <c r="G769" s="6"/>
      <c r="H769" s="49">
        <v>510</v>
      </c>
      <c r="I769" s="199" t="s">
        <v>43</v>
      </c>
      <c r="J769" s="177" t="str">
        <f>IF(ISBLANK(INDEX('Policy Characteristics'!D:D,MATCH($C769,'Policy Characteristics'!$C:$C,0))),"",INDEX('Policy Characteristics'!D:D,MATCH($C769,'Policy Characteristics'!$C:$C,0)))</f>
        <v>F-gas Measures</v>
      </c>
      <c r="K769" s="176" t="str">
        <f>IF(ISBLANK(INDEX('Policy Characteristics'!E:E,MATCH($C769,'Policy Characteristics'!$C:$C,0))),"",INDEX('Policy Characteristics'!E:E,MATCH($C769,'Policy Characteristics'!$C:$C,0)))</f>
        <v>indst f gas destruction</v>
      </c>
      <c r="L769" s="184">
        <f>IF(ISBLANK(INDEX('Policy Characteristics'!F:F,MATCH($C769,'Policy Characteristics'!$C:$C,0))),"",INDEX('Policy Characteristics'!F:F,MATCH($C769,'Policy Characteristics'!$C:$C,0)))</f>
        <v>0</v>
      </c>
      <c r="M769" s="184">
        <f>IF(ISBLANK(INDEX('Policy Characteristics'!G:G,MATCH($C769,'Policy Characteristics'!$C:$C,0))),"",INDEX('Policy Characteristics'!G:G,MATCH($C769,'Policy Characteristics'!$C:$C,0)))</f>
        <v>1</v>
      </c>
      <c r="N769" s="184">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potential achieved</v>
      </c>
      <c r="P769" s="176"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176" t="str">
        <f>IF(ISBLANK(INDEX('Policy Characteristics'!K:K,MATCH($C769,'Policy Characteristics'!$C:$C,0))),"",INDEX('Policy Characteristics'!K:K,MATCH($C769,'Policy Characteristics'!$C:$C,0)))</f>
        <v>industry-ag-main.html#avoid-f-gases</v>
      </c>
      <c r="R769" s="176" t="str">
        <f>IF(ISBLANK(INDEX('Policy Characteristics'!L:L,MATCH($C769,'Policy Characteristics'!$C:$C,0))),"",INDEX('Policy Characteristics'!L:L,MATCH($C769,'Policy Characteristics'!$C:$C,0)))</f>
        <v>avoid-f-gases.html</v>
      </c>
    </row>
    <row r="770" spans="1:18" s="2" customFormat="1" x14ac:dyDescent="0.25">
      <c r="A770" s="176" t="str">
        <f>IF(ISBLANK(INDEX('Policy Characteristics'!A:A,MATCH($C770,'Policy Characteristics'!$C:$C,0))),"",INDEX('Policy Characteristics'!A:A,MATCH($C770,'Policy Characteristics'!$C:$C,0)))</f>
        <v>Industry</v>
      </c>
      <c r="B770" s="185" t="str">
        <f>IF(ISBLANK(INDEX('Policy Characteristics'!B:B,MATCH($C770,'Policy Characteristics'!$C:$C,0))),"",INDEX('Policy Characteristics'!B:B,MATCH($C770,'Policy Characteristics'!$C:$C,0)))</f>
        <v>F-Gas Recovery</v>
      </c>
      <c r="C770" s="192" t="s">
        <v>1680</v>
      </c>
      <c r="D770" s="6"/>
      <c r="E770" s="6"/>
      <c r="F770" s="6"/>
      <c r="G770" s="6"/>
      <c r="H770" s="49">
        <v>511</v>
      </c>
      <c r="I770" s="199" t="s">
        <v>43</v>
      </c>
      <c r="J770" s="177" t="str">
        <f>IF(ISBLANK(INDEX('Policy Characteristics'!D:D,MATCH($C770,'Policy Characteristics'!$C:$C,0))),"",INDEX('Policy Characteristics'!D:D,MATCH($C770,'Policy Characteristics'!$C:$C,0)))</f>
        <v>F-gas Measures</v>
      </c>
      <c r="K770" s="176" t="str">
        <f>IF(ISBLANK(INDEX('Policy Characteristics'!E:E,MATCH($C770,'Policy Characteristics'!$C:$C,0))),"",INDEX('Policy Characteristics'!E:E,MATCH($C770,'Policy Characteristics'!$C:$C,0)))</f>
        <v>indst f gas recovery</v>
      </c>
      <c r="L770" s="184">
        <f>IF(ISBLANK(INDEX('Policy Characteristics'!F:F,MATCH($C770,'Policy Characteristics'!$C:$C,0))),"",INDEX('Policy Characteristics'!F:F,MATCH($C770,'Policy Characteristics'!$C:$C,0)))</f>
        <v>0</v>
      </c>
      <c r="M770" s="184">
        <f>IF(ISBLANK(INDEX('Policy Characteristics'!G:G,MATCH($C770,'Policy Characteristics'!$C:$C,0))),"",INDEX('Policy Characteristics'!G:G,MATCH($C770,'Policy Characteristics'!$C:$C,0)))</f>
        <v>1</v>
      </c>
      <c r="N770" s="184">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potential achieved</v>
      </c>
      <c r="P770" s="176"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176" t="str">
        <f>IF(ISBLANK(INDEX('Policy Characteristics'!K:K,MATCH($C770,'Policy Characteristics'!$C:$C,0))),"",INDEX('Policy Characteristics'!K:K,MATCH($C770,'Policy Characteristics'!$C:$C,0)))</f>
        <v>industry-ag-main.html#avoid-f-gases</v>
      </c>
      <c r="R770" s="176" t="str">
        <f>IF(ISBLANK(INDEX('Policy Characteristics'!L:L,MATCH($C770,'Policy Characteristics'!$C:$C,0))),"",INDEX('Policy Characteristics'!L:L,MATCH($C770,'Policy Characteristics'!$C:$C,0)))</f>
        <v>avoid-f-gases.html</v>
      </c>
    </row>
    <row r="771" spans="1:18" s="2" customFormat="1" x14ac:dyDescent="0.25">
      <c r="A771" s="176" t="str">
        <f>IF(ISBLANK(INDEX('Policy Characteristics'!A:A,MATCH($C771,'Policy Characteristics'!$C:$C,0))),"",INDEX('Policy Characteristics'!A:A,MATCH($C771,'Policy Characteristics'!$C:$C,0)))</f>
        <v>Industry</v>
      </c>
      <c r="B771" s="185" t="str">
        <f>IF(ISBLANK(INDEX('Policy Characteristics'!B:B,MATCH($C771,'Policy Characteristics'!$C:$C,0))),"",INDEX('Policy Characteristics'!B:B,MATCH($C771,'Policy Characteristics'!$C:$C,0)))</f>
        <v>F-Gas Eqpt. Maintenance &amp; Retrofits</v>
      </c>
      <c r="C771" s="192" t="s">
        <v>1681</v>
      </c>
      <c r="D771" s="6" t="s">
        <v>1977</v>
      </c>
      <c r="E771" s="6"/>
      <c r="F771" t="s">
        <v>1480</v>
      </c>
      <c r="G771" s="6"/>
      <c r="H771" s="49">
        <v>512</v>
      </c>
      <c r="I771" s="199" t="s">
        <v>43</v>
      </c>
      <c r="J771" s="177" t="str">
        <f>IF(ISBLANK(INDEX('Policy Characteristics'!D:D,MATCH($C771,'Policy Characteristics'!$C:$C,0))),"",INDEX('Policy Characteristics'!D:D,MATCH($C771,'Policy Characteristics'!$C:$C,0)))</f>
        <v>F-gas Measures</v>
      </c>
      <c r="K771" s="176" t="str">
        <f>IF(ISBLANK(INDEX('Policy Characteristics'!E:E,MATCH($C771,'Policy Characteristics'!$C:$C,0))),"",INDEX('Policy Characteristics'!E:E,MATCH($C771,'Policy Characteristics'!$C:$C,0)))</f>
        <v>indst f gas inspct maint retrofit</v>
      </c>
      <c r="L771" s="184">
        <f>IF(ISBLANK(INDEX('Policy Characteristics'!F:F,MATCH($C771,'Policy Characteristics'!$C:$C,0))),"",INDEX('Policy Characteristics'!F:F,MATCH($C771,'Policy Characteristics'!$C:$C,0)))</f>
        <v>0</v>
      </c>
      <c r="M771" s="184">
        <f>IF(ISBLANK(INDEX('Policy Characteristics'!G:G,MATCH($C771,'Policy Characteristics'!$C:$C,0))),"",INDEX('Policy Characteristics'!G:G,MATCH($C771,'Policy Characteristics'!$C:$C,0)))</f>
        <v>1</v>
      </c>
      <c r="N771" s="184">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potential achieved</v>
      </c>
      <c r="P771" s="176"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176" t="str">
        <f>IF(ISBLANK(INDEX('Policy Characteristics'!K:K,MATCH($C771,'Policy Characteristics'!$C:$C,0))),"",INDEX('Policy Characteristics'!K:K,MATCH($C771,'Policy Characteristics'!$C:$C,0)))</f>
        <v>industry-ag-main.html#avoid-f-gases</v>
      </c>
      <c r="R771" s="176" t="str">
        <f>IF(ISBLANK(INDEX('Policy Characteristics'!L:L,MATCH($C771,'Policy Characteristics'!$C:$C,0))),"",INDEX('Policy Characteristics'!L:L,MATCH($C771,'Policy Characteristics'!$C:$C,0)))</f>
        <v>avoid-f-gases.html</v>
      </c>
    </row>
    <row r="772" spans="1:18" s="2" customFormat="1" x14ac:dyDescent="0.25">
      <c r="A772" s="176" t="str">
        <f>IF(ISBLANK(INDEX('Policy Characteristics'!A:A,MATCH($C772,'Policy Characteristics'!$C:$C,0))),"",INDEX('Policy Characteristics'!A:A,MATCH($C772,'Policy Characteristics'!$C:$C,0)))</f>
        <v>Industry</v>
      </c>
      <c r="B772" s="185" t="str">
        <f>IF(ISBLANK(INDEX('Policy Characteristics'!B:B,MATCH($C772,'Policy Characteristics'!$C:$C,0))),"",INDEX('Policy Characteristics'!B:B,MATCH($C772,'Policy Characteristics'!$C:$C,0)))</f>
        <v>F-Gas Eqpt. Maintenance &amp; Retrofits</v>
      </c>
      <c r="C772" s="192" t="s">
        <v>1681</v>
      </c>
      <c r="D772" s="6" t="s">
        <v>1982</v>
      </c>
      <c r="E772" s="6"/>
      <c r="F772" t="s">
        <v>1944</v>
      </c>
      <c r="G772" s="6"/>
      <c r="H772" s="49">
        <v>1653</v>
      </c>
      <c r="I772" s="199" t="s">
        <v>43</v>
      </c>
      <c r="J772" s="177" t="str">
        <f>IF(ISBLANK(INDEX('Policy Characteristics'!D:D,MATCH($C772,'Policy Characteristics'!$C:$C,0))),"",INDEX('Policy Characteristics'!D:D,MATCH($C772,'Policy Characteristics'!$C:$C,0)))</f>
        <v>F-gas Measures</v>
      </c>
      <c r="K772" s="176" t="str">
        <f>IF(ISBLANK(INDEX('Policy Characteristics'!E:E,MATCH($C772,'Policy Characteristics'!$C:$C,0))),"",INDEX('Policy Characteristics'!E:E,MATCH($C772,'Policy Characteristics'!$C:$C,0)))</f>
        <v>indst f gas inspct maint retrofit</v>
      </c>
      <c r="L772" s="184">
        <f>IF(ISBLANK(INDEX('Policy Characteristics'!F:F,MATCH($C772,'Policy Characteristics'!$C:$C,0))),"",INDEX('Policy Characteristics'!F:F,MATCH($C772,'Policy Characteristics'!$C:$C,0)))</f>
        <v>0</v>
      </c>
      <c r="M772" s="184">
        <f>IF(ISBLANK(INDEX('Policy Characteristics'!G:G,MATCH($C772,'Policy Characteristics'!$C:$C,0))),"",INDEX('Policy Characteristics'!G:G,MATCH($C772,'Policy Characteristics'!$C:$C,0)))</f>
        <v>1</v>
      </c>
      <c r="N772" s="184">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potential achieved</v>
      </c>
      <c r="P772" s="176"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176" t="str">
        <f>IF(ISBLANK(INDEX('Policy Characteristics'!K:K,MATCH($C772,'Policy Characteristics'!$C:$C,0))),"",INDEX('Policy Characteristics'!K:K,MATCH($C772,'Policy Characteristics'!$C:$C,0)))</f>
        <v>industry-ag-main.html#avoid-f-gases</v>
      </c>
      <c r="R772" s="176" t="str">
        <f>IF(ISBLANK(INDEX('Policy Characteristics'!L:L,MATCH($C772,'Policy Characteristics'!$C:$C,0))),"",INDEX('Policy Characteristics'!L:L,MATCH($C772,'Policy Characteristics'!$C:$C,0)))</f>
        <v>avoid-f-gases.html</v>
      </c>
    </row>
    <row r="773" spans="1:18" s="2" customFormat="1" x14ac:dyDescent="0.25">
      <c r="A773" s="176" t="str">
        <f>IF(ISBLANK(INDEX('Policy Characteristics'!A:A,MATCH($C773,'Policy Characteristics'!$C:$C,0))),"",INDEX('Policy Characteristics'!A:A,MATCH($C773,'Policy Characteristics'!$C:$C,0)))</f>
        <v>Industry</v>
      </c>
      <c r="B773" s="185" t="str">
        <f>IF(ISBLANK(INDEX('Policy Characteristics'!B:B,MATCH($C773,'Policy Characteristics'!$C:$C,0))),"",INDEX('Policy Characteristics'!B:B,MATCH($C773,'Policy Characteristics'!$C:$C,0)))</f>
        <v>Hydrogen Combustion</v>
      </c>
      <c r="C773" t="s">
        <v>2410</v>
      </c>
      <c r="D773" s="47" t="s">
        <v>1968</v>
      </c>
      <c r="E773" s="1" t="s">
        <v>2386</v>
      </c>
      <c r="F773" t="s">
        <v>1993</v>
      </c>
      <c r="G773" s="47" t="s">
        <v>2393</v>
      </c>
      <c r="H773" s="44">
        <v>2034</v>
      </c>
      <c r="I773" s="199" t="s">
        <v>44</v>
      </c>
      <c r="J773" s="177" t="str">
        <f>IF(ISBLANK(INDEX('Policy Characteristics'!D:D,MATCH($C773,'Policy Characteristics'!$C:$C,0))),"",INDEX('Policy Characteristics'!D:D,MATCH($C773,'Policy Characteristics'!$C:$C,0)))</f>
        <v>Hydrogen Combustion</v>
      </c>
      <c r="K773" s="176" t="str">
        <f>IF(ISBLANK(INDEX('Policy Characteristics'!E:E,MATCH($C773,'Policy Characteristics'!$C:$C,0))),"",INDEX('Policy Characteristics'!E:E,MATCH($C773,'Policy Characteristics'!$C:$C,0)))</f>
        <v>indst shift to hydrogen</v>
      </c>
      <c r="L773" s="184">
        <f>IF(ISBLANK(INDEX('Policy Characteristics'!F:F,MATCH($C773,'Policy Characteristics'!$C:$C,0))),"",INDEX('Policy Characteristics'!F:F,MATCH($C773,'Policy Characteristics'!$C:$C,0)))</f>
        <v>0</v>
      </c>
      <c r="M773" s="184">
        <f>IF(ISBLANK(INDEX('Policy Characteristics'!G:G,MATCH($C773,'Policy Characteristics'!$C:$C,0))),"",INDEX('Policy Characteristics'!G:G,MATCH($C773,'Policy Characteristics'!$C:$C,0)))</f>
        <v>1</v>
      </c>
      <c r="N773" s="184">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s="2" customFormat="1" x14ac:dyDescent="0.25">
      <c r="A774" s="176" t="str">
        <f>IF(ISBLANK(INDEX('Policy Characteristics'!A:A,MATCH($C774,'Policy Characteristics'!$C:$C,0))),"",INDEX('Policy Characteristics'!A:A,MATCH($C774,'Policy Characteristics'!$C:$C,0)))</f>
        <v>Industry</v>
      </c>
      <c r="B774" s="185" t="str">
        <f>IF(ISBLANK(INDEX('Policy Characteristics'!B:B,MATCH($C774,'Policy Characteristics'!$C:$C,0))),"",INDEX('Policy Characteristics'!B:B,MATCH($C774,'Policy Characteristics'!$C:$C,0)))</f>
        <v>Hydrogen Combustion</v>
      </c>
      <c r="C774" s="176" t="str">
        <f>C$773</f>
        <v>Fraction of Eligible Industrial Energy Use Shifted to Hydrogen</v>
      </c>
      <c r="D774" s="47" t="s">
        <v>1968</v>
      </c>
      <c r="E774" s="1" t="s">
        <v>2387</v>
      </c>
      <c r="F774" t="s">
        <v>1993</v>
      </c>
      <c r="G774" s="47" t="s">
        <v>2394</v>
      </c>
      <c r="H774" s="44">
        <v>2035</v>
      </c>
      <c r="I774" s="199" t="s">
        <v>44</v>
      </c>
      <c r="J774" s="177" t="str">
        <f>IF(ISBLANK(INDEX('Policy Characteristics'!D:D,MATCH($C774,'Policy Characteristics'!$C:$C,0))),"",INDEX('Policy Characteristics'!D:D,MATCH($C774,'Policy Characteristics'!$C:$C,0)))</f>
        <v>Hydrogen Combustion</v>
      </c>
      <c r="K774" s="176" t="str">
        <f>IF(ISBLANK(INDEX('Policy Characteristics'!E:E,MATCH($C774,'Policy Characteristics'!$C:$C,0))),"",INDEX('Policy Characteristics'!E:E,MATCH($C774,'Policy Characteristics'!$C:$C,0)))</f>
        <v>indst shift to hydrogen</v>
      </c>
      <c r="L774" s="184">
        <f>IF(ISBLANK(INDEX('Policy Characteristics'!F:F,MATCH($C774,'Policy Characteristics'!$C:$C,0))),"",INDEX('Policy Characteristics'!F:F,MATCH($C774,'Policy Characteristics'!$C:$C,0)))</f>
        <v>0</v>
      </c>
      <c r="M774" s="184">
        <f>IF(ISBLANK(INDEX('Policy Characteristics'!G:G,MATCH($C774,'Policy Characteristics'!$C:$C,0))),"",INDEX('Policy Characteristics'!G:G,MATCH($C774,'Policy Characteristics'!$C:$C,0)))</f>
        <v>1</v>
      </c>
      <c r="N774" s="184">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s="2" customFormat="1" x14ac:dyDescent="0.25">
      <c r="A775" s="176" t="str">
        <f>IF(ISBLANK(INDEX('Policy Characteristics'!A:A,MATCH($C775,'Policy Characteristics'!$C:$C,0))),"",INDEX('Policy Characteristics'!A:A,MATCH($C775,'Policy Characteristics'!$C:$C,0)))</f>
        <v>Industry</v>
      </c>
      <c r="B775" s="185" t="str">
        <f>IF(ISBLANK(INDEX('Policy Characteristics'!B:B,MATCH($C775,'Policy Characteristics'!$C:$C,0))),"",INDEX('Policy Characteristics'!B:B,MATCH($C775,'Policy Characteristics'!$C:$C,0)))</f>
        <v>Hydrogen Combustion</v>
      </c>
      <c r="C775" s="176" t="str">
        <f t="shared" ref="C775:C838" si="37">C$773</f>
        <v>Fraction of Eligible Industrial Energy Use Shifted to Hydrogen</v>
      </c>
      <c r="D775" s="47" t="s">
        <v>1968</v>
      </c>
      <c r="E775" s="1" t="s">
        <v>2388</v>
      </c>
      <c r="F775" t="s">
        <v>1993</v>
      </c>
      <c r="G775" s="47" t="s">
        <v>2395</v>
      </c>
      <c r="H775" s="44">
        <v>2036</v>
      </c>
      <c r="I775" s="199" t="s">
        <v>44</v>
      </c>
      <c r="J775" s="177" t="str">
        <f>IF(ISBLANK(INDEX('Policy Characteristics'!D:D,MATCH($C775,'Policy Characteristics'!$C:$C,0))),"",INDEX('Policy Characteristics'!D:D,MATCH($C775,'Policy Characteristics'!$C:$C,0)))</f>
        <v>Hydrogen Combustion</v>
      </c>
      <c r="K775" s="176" t="str">
        <f>IF(ISBLANK(INDEX('Policy Characteristics'!E:E,MATCH($C775,'Policy Characteristics'!$C:$C,0))),"",INDEX('Policy Characteristics'!E:E,MATCH($C775,'Policy Characteristics'!$C:$C,0)))</f>
        <v>indst shift to hydrogen</v>
      </c>
      <c r="L775" s="184">
        <f>IF(ISBLANK(INDEX('Policy Characteristics'!F:F,MATCH($C775,'Policy Characteristics'!$C:$C,0))),"",INDEX('Policy Characteristics'!F:F,MATCH($C775,'Policy Characteristics'!$C:$C,0)))</f>
        <v>0</v>
      </c>
      <c r="M775" s="184">
        <f>IF(ISBLANK(INDEX('Policy Characteristics'!G:G,MATCH($C775,'Policy Characteristics'!$C:$C,0))),"",INDEX('Policy Characteristics'!G:G,MATCH($C775,'Policy Characteristics'!$C:$C,0)))</f>
        <v>1</v>
      </c>
      <c r="N775" s="184">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s="2" customFormat="1" x14ac:dyDescent="0.25">
      <c r="A776" s="176" t="str">
        <f>IF(ISBLANK(INDEX('Policy Characteristics'!A:A,MATCH($C776,'Policy Characteristics'!$C:$C,0))),"",INDEX('Policy Characteristics'!A:A,MATCH($C776,'Policy Characteristics'!$C:$C,0)))</f>
        <v>Industry</v>
      </c>
      <c r="B776" s="185" t="str">
        <f>IF(ISBLANK(INDEX('Policy Characteristics'!B:B,MATCH($C776,'Policy Characteristics'!$C:$C,0))),"",INDEX('Policy Characteristics'!B:B,MATCH($C776,'Policy Characteristics'!$C:$C,0)))</f>
        <v>Hydrogen Combustion</v>
      </c>
      <c r="C776" s="176" t="str">
        <f t="shared" si="37"/>
        <v>Fraction of Eligible Industrial Energy Use Shifted to Hydrogen</v>
      </c>
      <c r="D776" s="47" t="s">
        <v>1968</v>
      </c>
      <c r="E776" s="1" t="s">
        <v>2389</v>
      </c>
      <c r="F776" t="s">
        <v>1993</v>
      </c>
      <c r="G776" s="47" t="s">
        <v>2396</v>
      </c>
      <c r="H776" s="44">
        <v>2037</v>
      </c>
      <c r="I776" s="199" t="s">
        <v>44</v>
      </c>
      <c r="J776" s="177" t="str">
        <f>IF(ISBLANK(INDEX('Policy Characteristics'!D:D,MATCH($C776,'Policy Characteristics'!$C:$C,0))),"",INDEX('Policy Characteristics'!D:D,MATCH($C776,'Policy Characteristics'!$C:$C,0)))</f>
        <v>Hydrogen Combustion</v>
      </c>
      <c r="K776" s="176" t="str">
        <f>IF(ISBLANK(INDEX('Policy Characteristics'!E:E,MATCH($C776,'Policy Characteristics'!$C:$C,0))),"",INDEX('Policy Characteristics'!E:E,MATCH($C776,'Policy Characteristics'!$C:$C,0)))</f>
        <v>indst shift to hydrogen</v>
      </c>
      <c r="L776" s="184">
        <f>IF(ISBLANK(INDEX('Policy Characteristics'!F:F,MATCH($C776,'Policy Characteristics'!$C:$C,0))),"",INDEX('Policy Characteristics'!F:F,MATCH($C776,'Policy Characteristics'!$C:$C,0)))</f>
        <v>0</v>
      </c>
      <c r="M776" s="184">
        <f>IF(ISBLANK(INDEX('Policy Characteristics'!G:G,MATCH($C776,'Policy Characteristics'!$C:$C,0))),"",INDEX('Policy Characteristics'!G:G,MATCH($C776,'Policy Characteristics'!$C:$C,0)))</f>
        <v>1</v>
      </c>
      <c r="N776" s="184">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s="2" customFormat="1" x14ac:dyDescent="0.25">
      <c r="A777" s="176" t="str">
        <f>IF(ISBLANK(INDEX('Policy Characteristics'!A:A,MATCH($C777,'Policy Characteristics'!$C:$C,0))),"",INDEX('Policy Characteristics'!A:A,MATCH($C777,'Policy Characteristics'!$C:$C,0)))</f>
        <v>Industry</v>
      </c>
      <c r="B777" s="185" t="str">
        <f>IF(ISBLANK(INDEX('Policy Characteristics'!B:B,MATCH($C777,'Policy Characteristics'!$C:$C,0))),"",INDEX('Policy Characteristics'!B:B,MATCH($C777,'Policy Characteristics'!$C:$C,0)))</f>
        <v>Hydrogen Combustion</v>
      </c>
      <c r="C777" s="176" t="str">
        <f t="shared" si="37"/>
        <v>Fraction of Eligible Industrial Energy Use Shifted to Hydrogen</v>
      </c>
      <c r="D777" s="47" t="s">
        <v>1968</v>
      </c>
      <c r="E777" s="1" t="s">
        <v>2390</v>
      </c>
      <c r="F777" t="s">
        <v>1993</v>
      </c>
      <c r="G777" s="47" t="s">
        <v>2397</v>
      </c>
      <c r="H777" s="44">
        <v>2038</v>
      </c>
      <c r="I777" s="199" t="s">
        <v>44</v>
      </c>
      <c r="J777" s="177" t="str">
        <f>IF(ISBLANK(INDEX('Policy Characteristics'!D:D,MATCH($C777,'Policy Characteristics'!$C:$C,0))),"",INDEX('Policy Characteristics'!D:D,MATCH($C777,'Policy Characteristics'!$C:$C,0)))</f>
        <v>Hydrogen Combustion</v>
      </c>
      <c r="K777" s="176" t="str">
        <f>IF(ISBLANK(INDEX('Policy Characteristics'!E:E,MATCH($C777,'Policy Characteristics'!$C:$C,0))),"",INDEX('Policy Characteristics'!E:E,MATCH($C777,'Policy Characteristics'!$C:$C,0)))</f>
        <v>indst shift to hydrogen</v>
      </c>
      <c r="L777" s="184">
        <f>IF(ISBLANK(INDEX('Policy Characteristics'!F:F,MATCH($C777,'Policy Characteristics'!$C:$C,0))),"",INDEX('Policy Characteristics'!F:F,MATCH($C777,'Policy Characteristics'!$C:$C,0)))</f>
        <v>0</v>
      </c>
      <c r="M777" s="184">
        <f>IF(ISBLANK(INDEX('Policy Characteristics'!G:G,MATCH($C777,'Policy Characteristics'!$C:$C,0))),"",INDEX('Policy Characteristics'!G:G,MATCH($C777,'Policy Characteristics'!$C:$C,0)))</f>
        <v>1</v>
      </c>
      <c r="N777" s="184">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s="2" customFormat="1" x14ac:dyDescent="0.25">
      <c r="A778" s="176" t="str">
        <f>IF(ISBLANK(INDEX('Policy Characteristics'!A:A,MATCH($C778,'Policy Characteristics'!$C:$C,0))),"",INDEX('Policy Characteristics'!A:A,MATCH($C778,'Policy Characteristics'!$C:$C,0)))</f>
        <v>Industry</v>
      </c>
      <c r="B778" s="185" t="str">
        <f>IF(ISBLANK(INDEX('Policy Characteristics'!B:B,MATCH($C778,'Policy Characteristics'!$C:$C,0))),"",INDEX('Policy Characteristics'!B:B,MATCH($C778,'Policy Characteristics'!$C:$C,0)))</f>
        <v>Hydrogen Combustion</v>
      </c>
      <c r="C778" s="176" t="str">
        <f t="shared" si="37"/>
        <v>Fraction of Eligible Industrial Energy Use Shifted to Hydrogen</v>
      </c>
      <c r="D778" s="47" t="s">
        <v>1968</v>
      </c>
      <c r="E778" s="1" t="s">
        <v>2391</v>
      </c>
      <c r="F778" t="s">
        <v>1993</v>
      </c>
      <c r="G778" s="47" t="s">
        <v>2398</v>
      </c>
      <c r="H778" s="44">
        <v>2039</v>
      </c>
      <c r="I778" s="199" t="s">
        <v>43</v>
      </c>
      <c r="J778" s="177" t="str">
        <f>IF(ISBLANK(INDEX('Policy Characteristics'!D:D,MATCH($C778,'Policy Characteristics'!$C:$C,0))),"",INDEX('Policy Characteristics'!D:D,MATCH($C778,'Policy Characteristics'!$C:$C,0)))</f>
        <v>Hydrogen Combustion</v>
      </c>
      <c r="K778" s="176" t="str">
        <f>IF(ISBLANK(INDEX('Policy Characteristics'!E:E,MATCH($C778,'Policy Characteristics'!$C:$C,0))),"",INDEX('Policy Characteristics'!E:E,MATCH($C778,'Policy Characteristics'!$C:$C,0)))</f>
        <v>indst shift to hydrogen</v>
      </c>
      <c r="L778" s="184">
        <f>IF(ISBLANK(INDEX('Policy Characteristics'!F:F,MATCH($C778,'Policy Characteristics'!$C:$C,0))),"",INDEX('Policy Characteristics'!F:F,MATCH($C778,'Policy Characteristics'!$C:$C,0)))</f>
        <v>0</v>
      </c>
      <c r="M778" s="184">
        <f>IF(ISBLANK(INDEX('Policy Characteristics'!G:G,MATCH($C778,'Policy Characteristics'!$C:$C,0))),"",INDEX('Policy Characteristics'!G:G,MATCH($C778,'Policy Characteristics'!$C:$C,0)))</f>
        <v>1</v>
      </c>
      <c r="N778" s="184">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s="2" customFormat="1" x14ac:dyDescent="0.25">
      <c r="A779" s="176" t="str">
        <f>IF(ISBLANK(INDEX('Policy Characteristics'!A:A,MATCH($C779,'Policy Characteristics'!$C:$C,0))),"",INDEX('Policy Characteristics'!A:A,MATCH($C779,'Policy Characteristics'!$C:$C,0)))</f>
        <v>Industry</v>
      </c>
      <c r="B779" s="185" t="str">
        <f>IF(ISBLANK(INDEX('Policy Characteristics'!B:B,MATCH($C779,'Policy Characteristics'!$C:$C,0))),"",INDEX('Policy Characteristics'!B:B,MATCH($C779,'Policy Characteristics'!$C:$C,0)))</f>
        <v>Hydrogen Combustion</v>
      </c>
      <c r="C779" s="176" t="str">
        <f t="shared" si="37"/>
        <v>Fraction of Eligible Industrial Energy Use Shifted to Hydrogen</v>
      </c>
      <c r="D779" s="47" t="s">
        <v>1968</v>
      </c>
      <c r="E779" s="1" t="s">
        <v>2392</v>
      </c>
      <c r="F779" t="s">
        <v>1993</v>
      </c>
      <c r="G779" s="47" t="s">
        <v>2399</v>
      </c>
      <c r="H779" s="44">
        <v>2040</v>
      </c>
      <c r="I779" s="199" t="s">
        <v>44</v>
      </c>
      <c r="J779" s="177" t="str">
        <f>IF(ISBLANK(INDEX('Policy Characteristics'!D:D,MATCH($C779,'Policy Characteristics'!$C:$C,0))),"",INDEX('Policy Characteristics'!D:D,MATCH($C779,'Policy Characteristics'!$C:$C,0)))</f>
        <v>Hydrogen Combustion</v>
      </c>
      <c r="K779" s="176" t="str">
        <f>IF(ISBLANK(INDEX('Policy Characteristics'!E:E,MATCH($C779,'Policy Characteristics'!$C:$C,0))),"",INDEX('Policy Characteristics'!E:E,MATCH($C779,'Policy Characteristics'!$C:$C,0)))</f>
        <v>indst shift to hydrogen</v>
      </c>
      <c r="L779" s="184">
        <f>IF(ISBLANK(INDEX('Policy Characteristics'!F:F,MATCH($C779,'Policy Characteristics'!$C:$C,0))),"",INDEX('Policy Characteristics'!F:F,MATCH($C779,'Policy Characteristics'!$C:$C,0)))</f>
        <v>0</v>
      </c>
      <c r="M779" s="184">
        <f>IF(ISBLANK(INDEX('Policy Characteristics'!G:G,MATCH($C779,'Policy Characteristics'!$C:$C,0))),"",INDEX('Policy Characteristics'!G:G,MATCH($C779,'Policy Characteristics'!$C:$C,0)))</f>
        <v>1</v>
      </c>
      <c r="N779" s="184">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s="2" customFormat="1" x14ac:dyDescent="0.25">
      <c r="A780" s="176" t="str">
        <f>IF(ISBLANK(INDEX('Policy Characteristics'!A:A,MATCH($C780,'Policy Characteristics'!$C:$C,0))),"",INDEX('Policy Characteristics'!A:A,MATCH($C780,'Policy Characteristics'!$C:$C,0)))</f>
        <v>Industry</v>
      </c>
      <c r="B780" s="185" t="str">
        <f>IF(ISBLANK(INDEX('Policy Characteristics'!B:B,MATCH($C780,'Policy Characteristics'!$C:$C,0))),"",INDEX('Policy Characteristics'!B:B,MATCH($C780,'Policy Characteristics'!$C:$C,0)))</f>
        <v>Hydrogen Combustion</v>
      </c>
      <c r="C780" s="176" t="str">
        <f t="shared" si="37"/>
        <v>Fraction of Eligible Industrial Energy Use Shifted to Hydrogen</v>
      </c>
      <c r="D780" s="47" t="s">
        <v>1968</v>
      </c>
      <c r="E780" s="1" t="s">
        <v>2562</v>
      </c>
      <c r="F780" t="s">
        <v>1993</v>
      </c>
      <c r="G780" s="47" t="s">
        <v>2562</v>
      </c>
      <c r="H780" s="44">
        <v>2041</v>
      </c>
      <c r="I780" s="199" t="s">
        <v>44</v>
      </c>
      <c r="J780" s="177" t="str">
        <f>IF(ISBLANK(INDEX('Policy Characteristics'!D:D,MATCH($C780,'Policy Characteristics'!$C:$C,0))),"",INDEX('Policy Characteristics'!D:D,MATCH($C780,'Policy Characteristics'!$C:$C,0)))</f>
        <v>Hydrogen Combustion</v>
      </c>
      <c r="K780" s="176" t="str">
        <f>IF(ISBLANK(INDEX('Policy Characteristics'!E:E,MATCH($C780,'Policy Characteristics'!$C:$C,0))),"",INDEX('Policy Characteristics'!E:E,MATCH($C780,'Policy Characteristics'!$C:$C,0)))</f>
        <v>indst shift to hydrogen</v>
      </c>
      <c r="L780" s="184">
        <f>IF(ISBLANK(INDEX('Policy Characteristics'!F:F,MATCH($C780,'Policy Characteristics'!$C:$C,0))),"",INDEX('Policy Characteristics'!F:F,MATCH($C780,'Policy Characteristics'!$C:$C,0)))</f>
        <v>0</v>
      </c>
      <c r="M780" s="184">
        <f>IF(ISBLANK(INDEX('Policy Characteristics'!G:G,MATCH($C780,'Policy Characteristics'!$C:$C,0))),"",INDEX('Policy Characteristics'!G:G,MATCH($C780,'Policy Characteristics'!$C:$C,0)))</f>
        <v>1</v>
      </c>
      <c r="N780" s="184">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s="2" customFormat="1" x14ac:dyDescent="0.25">
      <c r="A781" s="176" t="str">
        <f>IF(ISBLANK(INDEX('Policy Characteristics'!A:A,MATCH($C781,'Policy Characteristics'!$C:$C,0))),"",INDEX('Policy Characteristics'!A:A,MATCH($C781,'Policy Characteristics'!$C:$C,0)))</f>
        <v>Industry</v>
      </c>
      <c r="B781" s="185" t="str">
        <f>IF(ISBLANK(INDEX('Policy Characteristics'!B:B,MATCH($C781,'Policy Characteristics'!$C:$C,0))),"",INDEX('Policy Characteristics'!B:B,MATCH($C781,'Policy Characteristics'!$C:$C,0)))</f>
        <v>Hydrogen Combustion</v>
      </c>
      <c r="C781" s="176" t="str">
        <f t="shared" si="37"/>
        <v>Fraction of Eligible Industrial Energy Use Shifted to Hydrogen</v>
      </c>
      <c r="D781" s="6" t="s">
        <v>1969</v>
      </c>
      <c r="E781" s="1" t="s">
        <v>2386</v>
      </c>
      <c r="F781" t="s">
        <v>1661</v>
      </c>
      <c r="G781" s="47" t="s">
        <v>2393</v>
      </c>
      <c r="H781" s="44">
        <v>2042</v>
      </c>
      <c r="I781" s="199" t="s">
        <v>44</v>
      </c>
      <c r="J781" s="177" t="str">
        <f>IF(ISBLANK(INDEX('Policy Characteristics'!D:D,MATCH($C781,'Policy Characteristics'!$C:$C,0))),"",INDEX('Policy Characteristics'!D:D,MATCH($C781,'Policy Characteristics'!$C:$C,0)))</f>
        <v>Hydrogen Combustion</v>
      </c>
      <c r="K781" s="176" t="str">
        <f>IF(ISBLANK(INDEX('Policy Characteristics'!E:E,MATCH($C781,'Policy Characteristics'!$C:$C,0))),"",INDEX('Policy Characteristics'!E:E,MATCH($C781,'Policy Characteristics'!$C:$C,0)))</f>
        <v>indst shift to hydrogen</v>
      </c>
      <c r="L781" s="184">
        <f>IF(ISBLANK(INDEX('Policy Characteristics'!F:F,MATCH($C781,'Policy Characteristics'!$C:$C,0))),"",INDEX('Policy Characteristics'!F:F,MATCH($C781,'Policy Characteristics'!$C:$C,0)))</f>
        <v>0</v>
      </c>
      <c r="M781" s="184">
        <f>IF(ISBLANK(INDEX('Policy Characteristics'!G:G,MATCH($C781,'Policy Characteristics'!$C:$C,0))),"",INDEX('Policy Characteristics'!G:G,MATCH($C781,'Policy Characteristics'!$C:$C,0)))</f>
        <v>1</v>
      </c>
      <c r="N781" s="184">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s="2" customFormat="1" x14ac:dyDescent="0.25">
      <c r="A782" s="176" t="str">
        <f>IF(ISBLANK(INDEX('Policy Characteristics'!A:A,MATCH($C782,'Policy Characteristics'!$C:$C,0))),"",INDEX('Policy Characteristics'!A:A,MATCH($C782,'Policy Characteristics'!$C:$C,0)))</f>
        <v>Industry</v>
      </c>
      <c r="B782" s="185" t="str">
        <f>IF(ISBLANK(INDEX('Policy Characteristics'!B:B,MATCH($C782,'Policy Characteristics'!$C:$C,0))),"",INDEX('Policy Characteristics'!B:B,MATCH($C782,'Policy Characteristics'!$C:$C,0)))</f>
        <v>Hydrogen Combustion</v>
      </c>
      <c r="C782" s="176" t="str">
        <f t="shared" si="37"/>
        <v>Fraction of Eligible Industrial Energy Use Shifted to Hydrogen</v>
      </c>
      <c r="D782" s="6" t="s">
        <v>1969</v>
      </c>
      <c r="E782" s="1" t="s">
        <v>2387</v>
      </c>
      <c r="F782" t="s">
        <v>1661</v>
      </c>
      <c r="G782" s="47" t="s">
        <v>2394</v>
      </c>
      <c r="H782" s="44">
        <v>2043</v>
      </c>
      <c r="I782" s="199" t="s">
        <v>43</v>
      </c>
      <c r="J782" s="177" t="str">
        <f>IF(ISBLANK(INDEX('Policy Characteristics'!D:D,MATCH($C782,'Policy Characteristics'!$C:$C,0))),"",INDEX('Policy Characteristics'!D:D,MATCH($C782,'Policy Characteristics'!$C:$C,0)))</f>
        <v>Hydrogen Combustion</v>
      </c>
      <c r="K782" s="176" t="str">
        <f>IF(ISBLANK(INDEX('Policy Characteristics'!E:E,MATCH($C782,'Policy Characteristics'!$C:$C,0))),"",INDEX('Policy Characteristics'!E:E,MATCH($C782,'Policy Characteristics'!$C:$C,0)))</f>
        <v>indst shift to hydrogen</v>
      </c>
      <c r="L782" s="184">
        <f>IF(ISBLANK(INDEX('Policy Characteristics'!F:F,MATCH($C782,'Policy Characteristics'!$C:$C,0))),"",INDEX('Policy Characteristics'!F:F,MATCH($C782,'Policy Characteristics'!$C:$C,0)))</f>
        <v>0</v>
      </c>
      <c r="M782" s="184">
        <f>IF(ISBLANK(INDEX('Policy Characteristics'!G:G,MATCH($C782,'Policy Characteristics'!$C:$C,0))),"",INDEX('Policy Characteristics'!G:G,MATCH($C782,'Policy Characteristics'!$C:$C,0)))</f>
        <v>1</v>
      </c>
      <c r="N782" s="184">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s="2" customFormat="1" x14ac:dyDescent="0.25">
      <c r="A783" s="176" t="str">
        <f>IF(ISBLANK(INDEX('Policy Characteristics'!A:A,MATCH($C783,'Policy Characteristics'!$C:$C,0))),"",INDEX('Policy Characteristics'!A:A,MATCH($C783,'Policy Characteristics'!$C:$C,0)))</f>
        <v>Industry</v>
      </c>
      <c r="B783" s="185" t="str">
        <f>IF(ISBLANK(INDEX('Policy Characteristics'!B:B,MATCH($C783,'Policy Characteristics'!$C:$C,0))),"",INDEX('Policy Characteristics'!B:B,MATCH($C783,'Policy Characteristics'!$C:$C,0)))</f>
        <v>Hydrogen Combustion</v>
      </c>
      <c r="C783" s="176" t="str">
        <f t="shared" si="37"/>
        <v>Fraction of Eligible Industrial Energy Use Shifted to Hydrogen</v>
      </c>
      <c r="D783" s="6" t="s">
        <v>1969</v>
      </c>
      <c r="E783" s="1" t="s">
        <v>2388</v>
      </c>
      <c r="F783" t="s">
        <v>1661</v>
      </c>
      <c r="G783" s="47" t="s">
        <v>2395</v>
      </c>
      <c r="H783" s="44">
        <v>2044</v>
      </c>
      <c r="I783" s="199" t="s">
        <v>44</v>
      </c>
      <c r="J783" s="177" t="str">
        <f>IF(ISBLANK(INDEX('Policy Characteristics'!D:D,MATCH($C783,'Policy Characteristics'!$C:$C,0))),"",INDEX('Policy Characteristics'!D:D,MATCH($C783,'Policy Characteristics'!$C:$C,0)))</f>
        <v>Hydrogen Combustion</v>
      </c>
      <c r="K783" s="176" t="str">
        <f>IF(ISBLANK(INDEX('Policy Characteristics'!E:E,MATCH($C783,'Policy Characteristics'!$C:$C,0))),"",INDEX('Policy Characteristics'!E:E,MATCH($C783,'Policy Characteristics'!$C:$C,0)))</f>
        <v>indst shift to hydrogen</v>
      </c>
      <c r="L783" s="184">
        <f>IF(ISBLANK(INDEX('Policy Characteristics'!F:F,MATCH($C783,'Policy Characteristics'!$C:$C,0))),"",INDEX('Policy Characteristics'!F:F,MATCH($C783,'Policy Characteristics'!$C:$C,0)))</f>
        <v>0</v>
      </c>
      <c r="M783" s="184">
        <f>IF(ISBLANK(INDEX('Policy Characteristics'!G:G,MATCH($C783,'Policy Characteristics'!$C:$C,0))),"",INDEX('Policy Characteristics'!G:G,MATCH($C783,'Policy Characteristics'!$C:$C,0)))</f>
        <v>1</v>
      </c>
      <c r="N783" s="184">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s="2" customFormat="1" x14ac:dyDescent="0.25">
      <c r="A784" s="176" t="str">
        <f>IF(ISBLANK(INDEX('Policy Characteristics'!A:A,MATCH($C784,'Policy Characteristics'!$C:$C,0))),"",INDEX('Policy Characteristics'!A:A,MATCH($C784,'Policy Characteristics'!$C:$C,0)))</f>
        <v>Industry</v>
      </c>
      <c r="B784" s="185" t="str">
        <f>IF(ISBLANK(INDEX('Policy Characteristics'!B:B,MATCH($C784,'Policy Characteristics'!$C:$C,0))),"",INDEX('Policy Characteristics'!B:B,MATCH($C784,'Policy Characteristics'!$C:$C,0)))</f>
        <v>Hydrogen Combustion</v>
      </c>
      <c r="C784" s="176" t="str">
        <f t="shared" si="37"/>
        <v>Fraction of Eligible Industrial Energy Use Shifted to Hydrogen</v>
      </c>
      <c r="D784" s="6" t="s">
        <v>1969</v>
      </c>
      <c r="E784" s="1" t="s">
        <v>2389</v>
      </c>
      <c r="F784" t="s">
        <v>1661</v>
      </c>
      <c r="G784" s="47" t="s">
        <v>2396</v>
      </c>
      <c r="H784" s="44">
        <v>2045</v>
      </c>
      <c r="I784" s="199" t="s">
        <v>44</v>
      </c>
      <c r="J784" s="177" t="str">
        <f>IF(ISBLANK(INDEX('Policy Characteristics'!D:D,MATCH($C784,'Policy Characteristics'!$C:$C,0))),"",INDEX('Policy Characteristics'!D:D,MATCH($C784,'Policy Characteristics'!$C:$C,0)))</f>
        <v>Hydrogen Combustion</v>
      </c>
      <c r="K784" s="176" t="str">
        <f>IF(ISBLANK(INDEX('Policy Characteristics'!E:E,MATCH($C784,'Policy Characteristics'!$C:$C,0))),"",INDEX('Policy Characteristics'!E:E,MATCH($C784,'Policy Characteristics'!$C:$C,0)))</f>
        <v>indst shift to hydrogen</v>
      </c>
      <c r="L784" s="184">
        <f>IF(ISBLANK(INDEX('Policy Characteristics'!F:F,MATCH($C784,'Policy Characteristics'!$C:$C,0))),"",INDEX('Policy Characteristics'!F:F,MATCH($C784,'Policy Characteristics'!$C:$C,0)))</f>
        <v>0</v>
      </c>
      <c r="M784" s="184">
        <f>IF(ISBLANK(INDEX('Policy Characteristics'!G:G,MATCH($C784,'Policy Characteristics'!$C:$C,0))),"",INDEX('Policy Characteristics'!G:G,MATCH($C784,'Policy Characteristics'!$C:$C,0)))</f>
        <v>1</v>
      </c>
      <c r="N784" s="184">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s="2" customFormat="1" x14ac:dyDescent="0.25">
      <c r="A785" s="176" t="str">
        <f>IF(ISBLANK(INDEX('Policy Characteristics'!A:A,MATCH($C785,'Policy Characteristics'!$C:$C,0))),"",INDEX('Policy Characteristics'!A:A,MATCH($C785,'Policy Characteristics'!$C:$C,0)))</f>
        <v>Industry</v>
      </c>
      <c r="B785" s="185" t="str">
        <f>IF(ISBLANK(INDEX('Policy Characteristics'!B:B,MATCH($C785,'Policy Characteristics'!$C:$C,0))),"",INDEX('Policy Characteristics'!B:B,MATCH($C785,'Policy Characteristics'!$C:$C,0)))</f>
        <v>Hydrogen Combustion</v>
      </c>
      <c r="C785" s="176" t="str">
        <f t="shared" si="37"/>
        <v>Fraction of Eligible Industrial Energy Use Shifted to Hydrogen</v>
      </c>
      <c r="D785" s="6" t="s">
        <v>1969</v>
      </c>
      <c r="E785" s="1" t="s">
        <v>2390</v>
      </c>
      <c r="F785" t="s">
        <v>1661</v>
      </c>
      <c r="G785" s="47" t="s">
        <v>2397</v>
      </c>
      <c r="H785" s="44">
        <v>2046</v>
      </c>
      <c r="I785" s="199" t="s">
        <v>44</v>
      </c>
      <c r="J785" s="177" t="str">
        <f>IF(ISBLANK(INDEX('Policy Characteristics'!D:D,MATCH($C785,'Policy Characteristics'!$C:$C,0))),"",INDEX('Policy Characteristics'!D:D,MATCH($C785,'Policy Characteristics'!$C:$C,0)))</f>
        <v>Hydrogen Combustion</v>
      </c>
      <c r="K785" s="176" t="str">
        <f>IF(ISBLANK(INDEX('Policy Characteristics'!E:E,MATCH($C785,'Policy Characteristics'!$C:$C,0))),"",INDEX('Policy Characteristics'!E:E,MATCH($C785,'Policy Characteristics'!$C:$C,0)))</f>
        <v>indst shift to hydrogen</v>
      </c>
      <c r="L785" s="184">
        <f>IF(ISBLANK(INDEX('Policy Characteristics'!F:F,MATCH($C785,'Policy Characteristics'!$C:$C,0))),"",INDEX('Policy Characteristics'!F:F,MATCH($C785,'Policy Characteristics'!$C:$C,0)))</f>
        <v>0</v>
      </c>
      <c r="M785" s="184">
        <f>IF(ISBLANK(INDEX('Policy Characteristics'!G:G,MATCH($C785,'Policy Characteristics'!$C:$C,0))),"",INDEX('Policy Characteristics'!G:G,MATCH($C785,'Policy Characteristics'!$C:$C,0)))</f>
        <v>1</v>
      </c>
      <c r="N785" s="184">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s="2" customFormat="1" x14ac:dyDescent="0.25">
      <c r="A786" s="176" t="str">
        <f>IF(ISBLANK(INDEX('Policy Characteristics'!A:A,MATCH($C786,'Policy Characteristics'!$C:$C,0))),"",INDEX('Policy Characteristics'!A:A,MATCH($C786,'Policy Characteristics'!$C:$C,0)))</f>
        <v>Industry</v>
      </c>
      <c r="B786" s="185" t="str">
        <f>IF(ISBLANK(INDEX('Policy Characteristics'!B:B,MATCH($C786,'Policy Characteristics'!$C:$C,0))),"",INDEX('Policy Characteristics'!B:B,MATCH($C786,'Policy Characteristics'!$C:$C,0)))</f>
        <v>Hydrogen Combustion</v>
      </c>
      <c r="C786" s="176" t="str">
        <f t="shared" si="37"/>
        <v>Fraction of Eligible Industrial Energy Use Shifted to Hydrogen</v>
      </c>
      <c r="D786" s="6" t="s">
        <v>1969</v>
      </c>
      <c r="E786" s="1" t="s">
        <v>2391</v>
      </c>
      <c r="F786" t="s">
        <v>1661</v>
      </c>
      <c r="G786" s="47" t="s">
        <v>2398</v>
      </c>
      <c r="H786" s="44">
        <v>2047</v>
      </c>
      <c r="I786" s="199" t="s">
        <v>44</v>
      </c>
      <c r="J786" s="177" t="str">
        <f>IF(ISBLANK(INDEX('Policy Characteristics'!D:D,MATCH($C786,'Policy Characteristics'!$C:$C,0))),"",INDEX('Policy Characteristics'!D:D,MATCH($C786,'Policy Characteristics'!$C:$C,0)))</f>
        <v>Hydrogen Combustion</v>
      </c>
      <c r="K786" s="176" t="str">
        <f>IF(ISBLANK(INDEX('Policy Characteristics'!E:E,MATCH($C786,'Policy Characteristics'!$C:$C,0))),"",INDEX('Policy Characteristics'!E:E,MATCH($C786,'Policy Characteristics'!$C:$C,0)))</f>
        <v>indst shift to hydrogen</v>
      </c>
      <c r="L786" s="184">
        <f>IF(ISBLANK(INDEX('Policy Characteristics'!F:F,MATCH($C786,'Policy Characteristics'!$C:$C,0))),"",INDEX('Policy Characteristics'!F:F,MATCH($C786,'Policy Characteristics'!$C:$C,0)))</f>
        <v>0</v>
      </c>
      <c r="M786" s="184">
        <f>IF(ISBLANK(INDEX('Policy Characteristics'!G:G,MATCH($C786,'Policy Characteristics'!$C:$C,0))),"",INDEX('Policy Characteristics'!G:G,MATCH($C786,'Policy Characteristics'!$C:$C,0)))</f>
        <v>1</v>
      </c>
      <c r="N786" s="184">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s="2" customFormat="1" x14ac:dyDescent="0.25">
      <c r="A787" s="176" t="str">
        <f>IF(ISBLANK(INDEX('Policy Characteristics'!A:A,MATCH($C787,'Policy Characteristics'!$C:$C,0))),"",INDEX('Policy Characteristics'!A:A,MATCH($C787,'Policy Characteristics'!$C:$C,0)))</f>
        <v>Industry</v>
      </c>
      <c r="B787" s="185" t="str">
        <f>IF(ISBLANK(INDEX('Policy Characteristics'!B:B,MATCH($C787,'Policy Characteristics'!$C:$C,0))),"",INDEX('Policy Characteristics'!B:B,MATCH($C787,'Policy Characteristics'!$C:$C,0)))</f>
        <v>Hydrogen Combustion</v>
      </c>
      <c r="C787" s="176" t="str">
        <f t="shared" si="37"/>
        <v>Fraction of Eligible Industrial Energy Use Shifted to Hydrogen</v>
      </c>
      <c r="D787" s="6" t="s">
        <v>1969</v>
      </c>
      <c r="E787" s="1" t="s">
        <v>2392</v>
      </c>
      <c r="F787" t="s">
        <v>1661</v>
      </c>
      <c r="G787" s="47" t="s">
        <v>2399</v>
      </c>
      <c r="H787" s="44">
        <v>2048</v>
      </c>
      <c r="I787" s="199" t="s">
        <v>44</v>
      </c>
      <c r="J787" s="177" t="str">
        <f>IF(ISBLANK(INDEX('Policy Characteristics'!D:D,MATCH($C787,'Policy Characteristics'!$C:$C,0))),"",INDEX('Policy Characteristics'!D:D,MATCH($C787,'Policy Characteristics'!$C:$C,0)))</f>
        <v>Hydrogen Combustion</v>
      </c>
      <c r="K787" s="176" t="str">
        <f>IF(ISBLANK(INDEX('Policy Characteristics'!E:E,MATCH($C787,'Policy Characteristics'!$C:$C,0))),"",INDEX('Policy Characteristics'!E:E,MATCH($C787,'Policy Characteristics'!$C:$C,0)))</f>
        <v>indst shift to hydrogen</v>
      </c>
      <c r="L787" s="184">
        <f>IF(ISBLANK(INDEX('Policy Characteristics'!F:F,MATCH($C787,'Policy Characteristics'!$C:$C,0))),"",INDEX('Policy Characteristics'!F:F,MATCH($C787,'Policy Characteristics'!$C:$C,0)))</f>
        <v>0</v>
      </c>
      <c r="M787" s="184">
        <f>IF(ISBLANK(INDEX('Policy Characteristics'!G:G,MATCH($C787,'Policy Characteristics'!$C:$C,0))),"",INDEX('Policy Characteristics'!G:G,MATCH($C787,'Policy Characteristics'!$C:$C,0)))</f>
        <v>1</v>
      </c>
      <c r="N787" s="184">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s="2" customFormat="1" x14ac:dyDescent="0.25">
      <c r="A788" s="176" t="str">
        <f>IF(ISBLANK(INDEX('Policy Characteristics'!A:A,MATCH($C788,'Policy Characteristics'!$C:$C,0))),"",INDEX('Policy Characteristics'!A:A,MATCH($C788,'Policy Characteristics'!$C:$C,0)))</f>
        <v>Industry</v>
      </c>
      <c r="B788" s="185" t="str">
        <f>IF(ISBLANK(INDEX('Policy Characteristics'!B:B,MATCH($C788,'Policy Characteristics'!$C:$C,0))),"",INDEX('Policy Characteristics'!B:B,MATCH($C788,'Policy Characteristics'!$C:$C,0)))</f>
        <v>Hydrogen Combustion</v>
      </c>
      <c r="C788" s="176" t="str">
        <f t="shared" si="37"/>
        <v>Fraction of Eligible Industrial Energy Use Shifted to Hydrogen</v>
      </c>
      <c r="D788" s="6" t="s">
        <v>1969</v>
      </c>
      <c r="E788" s="1" t="s">
        <v>2562</v>
      </c>
      <c r="F788" t="s">
        <v>1661</v>
      </c>
      <c r="G788" s="47" t="s">
        <v>2562</v>
      </c>
      <c r="H788" s="44">
        <v>2049</v>
      </c>
      <c r="I788" s="199" t="s">
        <v>44</v>
      </c>
      <c r="J788" s="177" t="str">
        <f>IF(ISBLANK(INDEX('Policy Characteristics'!D:D,MATCH($C788,'Policy Characteristics'!$C:$C,0))),"",INDEX('Policy Characteristics'!D:D,MATCH($C788,'Policy Characteristics'!$C:$C,0)))</f>
        <v>Hydrogen Combustion</v>
      </c>
      <c r="K788" s="176" t="str">
        <f>IF(ISBLANK(INDEX('Policy Characteristics'!E:E,MATCH($C788,'Policy Characteristics'!$C:$C,0))),"",INDEX('Policy Characteristics'!E:E,MATCH($C788,'Policy Characteristics'!$C:$C,0)))</f>
        <v>indst shift to hydrogen</v>
      </c>
      <c r="L788" s="184">
        <f>IF(ISBLANK(INDEX('Policy Characteristics'!F:F,MATCH($C788,'Policy Characteristics'!$C:$C,0))),"",INDEX('Policy Characteristics'!F:F,MATCH($C788,'Policy Characteristics'!$C:$C,0)))</f>
        <v>0</v>
      </c>
      <c r="M788" s="184">
        <f>IF(ISBLANK(INDEX('Policy Characteristics'!G:G,MATCH($C788,'Policy Characteristics'!$C:$C,0))),"",INDEX('Policy Characteristics'!G:G,MATCH($C788,'Policy Characteristics'!$C:$C,0)))</f>
        <v>1</v>
      </c>
      <c r="N788" s="184">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s="2" customFormat="1" x14ac:dyDescent="0.25">
      <c r="A789" s="176" t="str">
        <f>IF(ISBLANK(INDEX('Policy Characteristics'!A:A,MATCH($C789,'Policy Characteristics'!$C:$C,0))),"",INDEX('Policy Characteristics'!A:A,MATCH($C789,'Policy Characteristics'!$C:$C,0)))</f>
        <v>Industry</v>
      </c>
      <c r="B789" s="185" t="str">
        <f>IF(ISBLANK(INDEX('Policy Characteristics'!B:B,MATCH($C789,'Policy Characteristics'!$C:$C,0))),"",INDEX('Policy Characteristics'!B:B,MATCH($C789,'Policy Characteristics'!$C:$C,0)))</f>
        <v>Hydrogen Combustion</v>
      </c>
      <c r="C789" s="176" t="str">
        <f t="shared" si="37"/>
        <v>Fraction of Eligible Industrial Energy Use Shifted to Hydrogen</v>
      </c>
      <c r="D789" s="6" t="s">
        <v>1970</v>
      </c>
      <c r="E789" s="1" t="s">
        <v>2386</v>
      </c>
      <c r="F789" t="s">
        <v>1934</v>
      </c>
      <c r="G789" s="47" t="s">
        <v>2393</v>
      </c>
      <c r="H789" s="44">
        <v>2050</v>
      </c>
      <c r="I789" s="199" t="s">
        <v>43</v>
      </c>
      <c r="J789" s="177" t="str">
        <f>IF(ISBLANK(INDEX('Policy Characteristics'!D:D,MATCH($C789,'Policy Characteristics'!$C:$C,0))),"",INDEX('Policy Characteristics'!D:D,MATCH($C789,'Policy Characteristics'!$C:$C,0)))</f>
        <v>Hydrogen Combustion</v>
      </c>
      <c r="K789" s="176" t="str">
        <f>IF(ISBLANK(INDEX('Policy Characteristics'!E:E,MATCH($C789,'Policy Characteristics'!$C:$C,0))),"",INDEX('Policy Characteristics'!E:E,MATCH($C789,'Policy Characteristics'!$C:$C,0)))</f>
        <v>indst shift to hydrogen</v>
      </c>
      <c r="L789" s="184">
        <f>IF(ISBLANK(INDEX('Policy Characteristics'!F:F,MATCH($C789,'Policy Characteristics'!$C:$C,0))),"",INDEX('Policy Characteristics'!F:F,MATCH($C789,'Policy Characteristics'!$C:$C,0)))</f>
        <v>0</v>
      </c>
      <c r="M789" s="184">
        <f>IF(ISBLANK(INDEX('Policy Characteristics'!G:G,MATCH($C789,'Policy Characteristics'!$C:$C,0))),"",INDEX('Policy Characteristics'!G:G,MATCH($C789,'Policy Characteristics'!$C:$C,0)))</f>
        <v>1</v>
      </c>
      <c r="N789" s="184">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s="2" customFormat="1" x14ac:dyDescent="0.25">
      <c r="A790" s="176" t="str">
        <f>IF(ISBLANK(INDEX('Policy Characteristics'!A:A,MATCH($C790,'Policy Characteristics'!$C:$C,0))),"",INDEX('Policy Characteristics'!A:A,MATCH($C790,'Policy Characteristics'!$C:$C,0)))</f>
        <v>Industry</v>
      </c>
      <c r="B790" s="185" t="str">
        <f>IF(ISBLANK(INDEX('Policy Characteristics'!B:B,MATCH($C790,'Policy Characteristics'!$C:$C,0))),"",INDEX('Policy Characteristics'!B:B,MATCH($C790,'Policy Characteristics'!$C:$C,0)))</f>
        <v>Hydrogen Combustion</v>
      </c>
      <c r="C790" s="176" t="str">
        <f t="shared" si="37"/>
        <v>Fraction of Eligible Industrial Energy Use Shifted to Hydrogen</v>
      </c>
      <c r="D790" s="6" t="s">
        <v>1970</v>
      </c>
      <c r="E790" s="1" t="s">
        <v>2387</v>
      </c>
      <c r="F790" t="s">
        <v>1934</v>
      </c>
      <c r="G790" s="47" t="s">
        <v>2394</v>
      </c>
      <c r="H790" s="44">
        <v>2051</v>
      </c>
      <c r="I790" s="199" t="s">
        <v>43</v>
      </c>
      <c r="J790" s="177" t="str">
        <f>IF(ISBLANK(INDEX('Policy Characteristics'!D:D,MATCH($C790,'Policy Characteristics'!$C:$C,0))),"",INDEX('Policy Characteristics'!D:D,MATCH($C790,'Policy Characteristics'!$C:$C,0)))</f>
        <v>Hydrogen Combustion</v>
      </c>
      <c r="K790" s="176" t="str">
        <f>IF(ISBLANK(INDEX('Policy Characteristics'!E:E,MATCH($C790,'Policy Characteristics'!$C:$C,0))),"",INDEX('Policy Characteristics'!E:E,MATCH($C790,'Policy Characteristics'!$C:$C,0)))</f>
        <v>indst shift to hydrogen</v>
      </c>
      <c r="L790" s="184">
        <f>IF(ISBLANK(INDEX('Policy Characteristics'!F:F,MATCH($C790,'Policy Characteristics'!$C:$C,0))),"",INDEX('Policy Characteristics'!F:F,MATCH($C790,'Policy Characteristics'!$C:$C,0)))</f>
        <v>0</v>
      </c>
      <c r="M790" s="184">
        <f>IF(ISBLANK(INDEX('Policy Characteristics'!G:G,MATCH($C790,'Policy Characteristics'!$C:$C,0))),"",INDEX('Policy Characteristics'!G:G,MATCH($C790,'Policy Characteristics'!$C:$C,0)))</f>
        <v>1</v>
      </c>
      <c r="N790" s="184">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s="2" customFormat="1" x14ac:dyDescent="0.25">
      <c r="A791" s="176" t="str">
        <f>IF(ISBLANK(INDEX('Policy Characteristics'!A:A,MATCH($C791,'Policy Characteristics'!$C:$C,0))),"",INDEX('Policy Characteristics'!A:A,MATCH($C791,'Policy Characteristics'!$C:$C,0)))</f>
        <v>Industry</v>
      </c>
      <c r="B791" s="185" t="str">
        <f>IF(ISBLANK(INDEX('Policy Characteristics'!B:B,MATCH($C791,'Policy Characteristics'!$C:$C,0))),"",INDEX('Policy Characteristics'!B:B,MATCH($C791,'Policy Characteristics'!$C:$C,0)))</f>
        <v>Hydrogen Combustion</v>
      </c>
      <c r="C791" s="176" t="str">
        <f t="shared" si="37"/>
        <v>Fraction of Eligible Industrial Energy Use Shifted to Hydrogen</v>
      </c>
      <c r="D791" s="6" t="s">
        <v>1970</v>
      </c>
      <c r="E791" s="1" t="s">
        <v>2388</v>
      </c>
      <c r="F791" t="s">
        <v>1934</v>
      </c>
      <c r="G791" s="47" t="s">
        <v>2395</v>
      </c>
      <c r="H791" s="44">
        <v>2052</v>
      </c>
      <c r="I791" s="199" t="s">
        <v>43</v>
      </c>
      <c r="J791" s="177" t="str">
        <f>IF(ISBLANK(INDEX('Policy Characteristics'!D:D,MATCH($C791,'Policy Characteristics'!$C:$C,0))),"",INDEX('Policy Characteristics'!D:D,MATCH($C791,'Policy Characteristics'!$C:$C,0)))</f>
        <v>Hydrogen Combustion</v>
      </c>
      <c r="K791" s="176" t="str">
        <f>IF(ISBLANK(INDEX('Policy Characteristics'!E:E,MATCH($C791,'Policy Characteristics'!$C:$C,0))),"",INDEX('Policy Characteristics'!E:E,MATCH($C791,'Policy Characteristics'!$C:$C,0)))</f>
        <v>indst shift to hydrogen</v>
      </c>
      <c r="L791" s="184">
        <f>IF(ISBLANK(INDEX('Policy Characteristics'!F:F,MATCH($C791,'Policy Characteristics'!$C:$C,0))),"",INDEX('Policy Characteristics'!F:F,MATCH($C791,'Policy Characteristics'!$C:$C,0)))</f>
        <v>0</v>
      </c>
      <c r="M791" s="184">
        <f>IF(ISBLANK(INDEX('Policy Characteristics'!G:G,MATCH($C791,'Policy Characteristics'!$C:$C,0))),"",INDEX('Policy Characteristics'!G:G,MATCH($C791,'Policy Characteristics'!$C:$C,0)))</f>
        <v>1</v>
      </c>
      <c r="N791" s="184">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s="2" customFormat="1" x14ac:dyDescent="0.25">
      <c r="A792" s="176" t="str">
        <f>IF(ISBLANK(INDEX('Policy Characteristics'!A:A,MATCH($C792,'Policy Characteristics'!$C:$C,0))),"",INDEX('Policy Characteristics'!A:A,MATCH($C792,'Policy Characteristics'!$C:$C,0)))</f>
        <v>Industry</v>
      </c>
      <c r="B792" s="185" t="str">
        <f>IF(ISBLANK(INDEX('Policy Characteristics'!B:B,MATCH($C792,'Policy Characteristics'!$C:$C,0))),"",INDEX('Policy Characteristics'!B:B,MATCH($C792,'Policy Characteristics'!$C:$C,0)))</f>
        <v>Hydrogen Combustion</v>
      </c>
      <c r="C792" s="176" t="str">
        <f t="shared" si="37"/>
        <v>Fraction of Eligible Industrial Energy Use Shifted to Hydrogen</v>
      </c>
      <c r="D792" s="6" t="s">
        <v>1970</v>
      </c>
      <c r="E792" s="1" t="s">
        <v>2389</v>
      </c>
      <c r="F792" t="s">
        <v>1934</v>
      </c>
      <c r="G792" s="47" t="s">
        <v>2396</v>
      </c>
      <c r="H792" s="44">
        <v>2053</v>
      </c>
      <c r="I792" s="199" t="s">
        <v>43</v>
      </c>
      <c r="J792" s="177" t="str">
        <f>IF(ISBLANK(INDEX('Policy Characteristics'!D:D,MATCH($C792,'Policy Characteristics'!$C:$C,0))),"",INDEX('Policy Characteristics'!D:D,MATCH($C792,'Policy Characteristics'!$C:$C,0)))</f>
        <v>Hydrogen Combustion</v>
      </c>
      <c r="K792" s="176" t="str">
        <f>IF(ISBLANK(INDEX('Policy Characteristics'!E:E,MATCH($C792,'Policy Characteristics'!$C:$C,0))),"",INDEX('Policy Characteristics'!E:E,MATCH($C792,'Policy Characteristics'!$C:$C,0)))</f>
        <v>indst shift to hydrogen</v>
      </c>
      <c r="L792" s="184">
        <f>IF(ISBLANK(INDEX('Policy Characteristics'!F:F,MATCH($C792,'Policy Characteristics'!$C:$C,0))),"",INDEX('Policy Characteristics'!F:F,MATCH($C792,'Policy Characteristics'!$C:$C,0)))</f>
        <v>0</v>
      </c>
      <c r="M792" s="184">
        <f>IF(ISBLANK(INDEX('Policy Characteristics'!G:G,MATCH($C792,'Policy Characteristics'!$C:$C,0))),"",INDEX('Policy Characteristics'!G:G,MATCH($C792,'Policy Characteristics'!$C:$C,0)))</f>
        <v>1</v>
      </c>
      <c r="N792" s="184">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s="2" customFormat="1" x14ac:dyDescent="0.25">
      <c r="A793" s="176" t="str">
        <f>IF(ISBLANK(INDEX('Policy Characteristics'!A:A,MATCH($C793,'Policy Characteristics'!$C:$C,0))),"",INDEX('Policy Characteristics'!A:A,MATCH($C793,'Policy Characteristics'!$C:$C,0)))</f>
        <v>Industry</v>
      </c>
      <c r="B793" s="185" t="str">
        <f>IF(ISBLANK(INDEX('Policy Characteristics'!B:B,MATCH($C793,'Policy Characteristics'!$C:$C,0))),"",INDEX('Policy Characteristics'!B:B,MATCH($C793,'Policy Characteristics'!$C:$C,0)))</f>
        <v>Hydrogen Combustion</v>
      </c>
      <c r="C793" s="176" t="str">
        <f t="shared" si="37"/>
        <v>Fraction of Eligible Industrial Energy Use Shifted to Hydrogen</v>
      </c>
      <c r="D793" s="6" t="s">
        <v>1970</v>
      </c>
      <c r="E793" s="1" t="s">
        <v>2390</v>
      </c>
      <c r="F793" t="s">
        <v>1934</v>
      </c>
      <c r="G793" s="47" t="s">
        <v>2397</v>
      </c>
      <c r="H793" s="44">
        <v>2054</v>
      </c>
      <c r="I793" s="199" t="s">
        <v>44</v>
      </c>
      <c r="J793" s="177" t="str">
        <f>IF(ISBLANK(INDEX('Policy Characteristics'!D:D,MATCH($C793,'Policy Characteristics'!$C:$C,0))),"",INDEX('Policy Characteristics'!D:D,MATCH($C793,'Policy Characteristics'!$C:$C,0)))</f>
        <v>Hydrogen Combustion</v>
      </c>
      <c r="K793" s="176" t="str">
        <f>IF(ISBLANK(INDEX('Policy Characteristics'!E:E,MATCH($C793,'Policy Characteristics'!$C:$C,0))),"",INDEX('Policy Characteristics'!E:E,MATCH($C793,'Policy Characteristics'!$C:$C,0)))</f>
        <v>indst shift to hydrogen</v>
      </c>
      <c r="L793" s="184">
        <f>IF(ISBLANK(INDEX('Policy Characteristics'!F:F,MATCH($C793,'Policy Characteristics'!$C:$C,0))),"",INDEX('Policy Characteristics'!F:F,MATCH($C793,'Policy Characteristics'!$C:$C,0)))</f>
        <v>0</v>
      </c>
      <c r="M793" s="184">
        <f>IF(ISBLANK(INDEX('Policy Characteristics'!G:G,MATCH($C793,'Policy Characteristics'!$C:$C,0))),"",INDEX('Policy Characteristics'!G:G,MATCH($C793,'Policy Characteristics'!$C:$C,0)))</f>
        <v>1</v>
      </c>
      <c r="N793" s="184">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5" t="str">
        <f>IF(ISBLANK(INDEX('Policy Characteristics'!B:B,MATCH($C794,'Policy Characteristics'!$C:$C,0))),"",INDEX('Policy Characteristics'!B:B,MATCH($C794,'Policy Characteristics'!$C:$C,0)))</f>
        <v>Hydrogen Combustion</v>
      </c>
      <c r="C794" s="176" t="str">
        <f t="shared" si="37"/>
        <v>Fraction of Eligible Industrial Energy Use Shifted to Hydrogen</v>
      </c>
      <c r="D794" s="6" t="s">
        <v>1970</v>
      </c>
      <c r="E794" s="1" t="s">
        <v>2391</v>
      </c>
      <c r="F794" t="s">
        <v>1934</v>
      </c>
      <c r="G794" s="47" t="s">
        <v>2398</v>
      </c>
      <c r="H794" s="44">
        <v>2055</v>
      </c>
      <c r="I794" s="199" t="s">
        <v>44</v>
      </c>
      <c r="J794" s="177" t="str">
        <f>IF(ISBLANK(INDEX('Policy Characteristics'!D:D,MATCH($C794,'Policy Characteristics'!$C:$C,0))),"",INDEX('Policy Characteristics'!D:D,MATCH($C794,'Policy Characteristics'!$C:$C,0)))</f>
        <v>Hydrogen Combustion</v>
      </c>
      <c r="K794" s="176" t="str">
        <f>IF(ISBLANK(INDEX('Policy Characteristics'!E:E,MATCH($C794,'Policy Characteristics'!$C:$C,0))),"",INDEX('Policy Characteristics'!E:E,MATCH($C794,'Policy Characteristics'!$C:$C,0)))</f>
        <v>indst shift to hydrogen</v>
      </c>
      <c r="L794" s="184">
        <f>IF(ISBLANK(INDEX('Policy Characteristics'!F:F,MATCH($C794,'Policy Characteristics'!$C:$C,0))),"",INDEX('Policy Characteristics'!F:F,MATCH($C794,'Policy Characteristics'!$C:$C,0)))</f>
        <v>0</v>
      </c>
      <c r="M794" s="184">
        <f>IF(ISBLANK(INDEX('Policy Characteristics'!G:G,MATCH($C794,'Policy Characteristics'!$C:$C,0))),"",INDEX('Policy Characteristics'!G:G,MATCH($C794,'Policy Characteristics'!$C:$C,0)))</f>
        <v>1</v>
      </c>
      <c r="N794" s="184">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s="2" customFormat="1" x14ac:dyDescent="0.25">
      <c r="A795" s="176" t="str">
        <f>IF(ISBLANK(INDEX('Policy Characteristics'!A:A,MATCH($C795,'Policy Characteristics'!$C:$C,0))),"",INDEX('Policy Characteristics'!A:A,MATCH($C795,'Policy Characteristics'!$C:$C,0)))</f>
        <v>Industry</v>
      </c>
      <c r="B795" s="185" t="str">
        <f>IF(ISBLANK(INDEX('Policy Characteristics'!B:B,MATCH($C795,'Policy Characteristics'!$C:$C,0))),"",INDEX('Policy Characteristics'!B:B,MATCH($C795,'Policy Characteristics'!$C:$C,0)))</f>
        <v>Hydrogen Combustion</v>
      </c>
      <c r="C795" s="176" t="str">
        <f t="shared" si="37"/>
        <v>Fraction of Eligible Industrial Energy Use Shifted to Hydrogen</v>
      </c>
      <c r="D795" s="6" t="s">
        <v>1970</v>
      </c>
      <c r="E795" s="1" t="s">
        <v>2392</v>
      </c>
      <c r="F795" t="s">
        <v>1934</v>
      </c>
      <c r="G795" s="47" t="s">
        <v>2399</v>
      </c>
      <c r="H795" s="44">
        <v>2056</v>
      </c>
      <c r="I795" s="199" t="s">
        <v>44</v>
      </c>
      <c r="J795" s="177" t="str">
        <f>IF(ISBLANK(INDEX('Policy Characteristics'!D:D,MATCH($C795,'Policy Characteristics'!$C:$C,0))),"",INDEX('Policy Characteristics'!D:D,MATCH($C795,'Policy Characteristics'!$C:$C,0)))</f>
        <v>Hydrogen Combustion</v>
      </c>
      <c r="K795" s="176" t="str">
        <f>IF(ISBLANK(INDEX('Policy Characteristics'!E:E,MATCH($C795,'Policy Characteristics'!$C:$C,0))),"",INDEX('Policy Characteristics'!E:E,MATCH($C795,'Policy Characteristics'!$C:$C,0)))</f>
        <v>indst shift to hydrogen</v>
      </c>
      <c r="L795" s="184">
        <f>IF(ISBLANK(INDEX('Policy Characteristics'!F:F,MATCH($C795,'Policy Characteristics'!$C:$C,0))),"",INDEX('Policy Characteristics'!F:F,MATCH($C795,'Policy Characteristics'!$C:$C,0)))</f>
        <v>0</v>
      </c>
      <c r="M795" s="184">
        <f>IF(ISBLANK(INDEX('Policy Characteristics'!G:G,MATCH($C795,'Policy Characteristics'!$C:$C,0))),"",INDEX('Policy Characteristics'!G:G,MATCH($C795,'Policy Characteristics'!$C:$C,0)))</f>
        <v>1</v>
      </c>
      <c r="N795" s="184">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s="2" customFormat="1" x14ac:dyDescent="0.25">
      <c r="A796" s="176" t="str">
        <f>IF(ISBLANK(INDEX('Policy Characteristics'!A:A,MATCH($C796,'Policy Characteristics'!$C:$C,0))),"",INDEX('Policy Characteristics'!A:A,MATCH($C796,'Policy Characteristics'!$C:$C,0)))</f>
        <v>Industry</v>
      </c>
      <c r="B796" s="185" t="str">
        <f>IF(ISBLANK(INDEX('Policy Characteristics'!B:B,MATCH($C796,'Policy Characteristics'!$C:$C,0))),"",INDEX('Policy Characteristics'!B:B,MATCH($C796,'Policy Characteristics'!$C:$C,0)))</f>
        <v>Hydrogen Combustion</v>
      </c>
      <c r="C796" s="176" t="str">
        <f t="shared" si="37"/>
        <v>Fraction of Eligible Industrial Energy Use Shifted to Hydrogen</v>
      </c>
      <c r="D796" s="6" t="s">
        <v>1970</v>
      </c>
      <c r="E796" s="1" t="s">
        <v>2562</v>
      </c>
      <c r="F796" t="s">
        <v>1934</v>
      </c>
      <c r="G796" s="47" t="s">
        <v>2562</v>
      </c>
      <c r="H796" s="44">
        <v>2057</v>
      </c>
      <c r="I796" s="199" t="s">
        <v>44</v>
      </c>
      <c r="J796" s="177" t="str">
        <f>IF(ISBLANK(INDEX('Policy Characteristics'!D:D,MATCH($C796,'Policy Characteristics'!$C:$C,0))),"",INDEX('Policy Characteristics'!D:D,MATCH($C796,'Policy Characteristics'!$C:$C,0)))</f>
        <v>Hydrogen Combustion</v>
      </c>
      <c r="K796" s="176" t="str">
        <f>IF(ISBLANK(INDEX('Policy Characteristics'!E:E,MATCH($C796,'Policy Characteristics'!$C:$C,0))),"",INDEX('Policy Characteristics'!E:E,MATCH($C796,'Policy Characteristics'!$C:$C,0)))</f>
        <v>indst shift to hydrogen</v>
      </c>
      <c r="L796" s="184">
        <f>IF(ISBLANK(INDEX('Policy Characteristics'!F:F,MATCH($C796,'Policy Characteristics'!$C:$C,0))),"",INDEX('Policy Characteristics'!F:F,MATCH($C796,'Policy Characteristics'!$C:$C,0)))</f>
        <v>0</v>
      </c>
      <c r="M796" s="184">
        <f>IF(ISBLANK(INDEX('Policy Characteristics'!G:G,MATCH($C796,'Policy Characteristics'!$C:$C,0))),"",INDEX('Policy Characteristics'!G:G,MATCH($C796,'Policy Characteristics'!$C:$C,0)))</f>
        <v>1</v>
      </c>
      <c r="N796" s="184">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s="2" customFormat="1" x14ac:dyDescent="0.25">
      <c r="A797" s="176" t="str">
        <f>IF(ISBLANK(INDEX('Policy Characteristics'!A:A,MATCH($C797,'Policy Characteristics'!$C:$C,0))),"",INDEX('Policy Characteristics'!A:A,MATCH($C797,'Policy Characteristics'!$C:$C,0)))</f>
        <v>Industry</v>
      </c>
      <c r="B797" s="185" t="str">
        <f>IF(ISBLANK(INDEX('Policy Characteristics'!B:B,MATCH($C797,'Policy Characteristics'!$C:$C,0))),"",INDEX('Policy Characteristics'!B:B,MATCH($C797,'Policy Characteristics'!$C:$C,0)))</f>
        <v>Hydrogen Combustion</v>
      </c>
      <c r="C797" s="176" t="str">
        <f t="shared" si="37"/>
        <v>Fraction of Eligible Industrial Energy Use Shifted to Hydrogen</v>
      </c>
      <c r="D797" s="6" t="s">
        <v>1971</v>
      </c>
      <c r="E797" s="1" t="s">
        <v>2386</v>
      </c>
      <c r="F797" t="s">
        <v>1935</v>
      </c>
      <c r="G797" s="47" t="s">
        <v>2393</v>
      </c>
      <c r="H797" s="44">
        <v>2058</v>
      </c>
      <c r="I797" s="199" t="s">
        <v>43</v>
      </c>
      <c r="J797" s="177" t="str">
        <f>IF(ISBLANK(INDEX('Policy Characteristics'!D:D,MATCH($C797,'Policy Characteristics'!$C:$C,0))),"",INDEX('Policy Characteristics'!D:D,MATCH($C797,'Policy Characteristics'!$C:$C,0)))</f>
        <v>Hydrogen Combustion</v>
      </c>
      <c r="K797" s="176" t="str">
        <f>IF(ISBLANK(INDEX('Policy Characteristics'!E:E,MATCH($C797,'Policy Characteristics'!$C:$C,0))),"",INDEX('Policy Characteristics'!E:E,MATCH($C797,'Policy Characteristics'!$C:$C,0)))</f>
        <v>indst shift to hydrogen</v>
      </c>
      <c r="L797" s="184">
        <f>IF(ISBLANK(INDEX('Policy Characteristics'!F:F,MATCH($C797,'Policy Characteristics'!$C:$C,0))),"",INDEX('Policy Characteristics'!F:F,MATCH($C797,'Policy Characteristics'!$C:$C,0)))</f>
        <v>0</v>
      </c>
      <c r="M797" s="184">
        <f>IF(ISBLANK(INDEX('Policy Characteristics'!G:G,MATCH($C797,'Policy Characteristics'!$C:$C,0))),"",INDEX('Policy Characteristics'!G:G,MATCH($C797,'Policy Characteristics'!$C:$C,0)))</f>
        <v>1</v>
      </c>
      <c r="N797" s="184">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s="2" customFormat="1" x14ac:dyDescent="0.25">
      <c r="A798" s="176" t="str">
        <f>IF(ISBLANK(INDEX('Policy Characteristics'!A:A,MATCH($C798,'Policy Characteristics'!$C:$C,0))),"",INDEX('Policy Characteristics'!A:A,MATCH($C798,'Policy Characteristics'!$C:$C,0)))</f>
        <v>Industry</v>
      </c>
      <c r="B798" s="185" t="str">
        <f>IF(ISBLANK(INDEX('Policy Characteristics'!B:B,MATCH($C798,'Policy Characteristics'!$C:$C,0))),"",INDEX('Policy Characteristics'!B:B,MATCH($C798,'Policy Characteristics'!$C:$C,0)))</f>
        <v>Hydrogen Combustion</v>
      </c>
      <c r="C798" s="176" t="str">
        <f t="shared" si="37"/>
        <v>Fraction of Eligible Industrial Energy Use Shifted to Hydrogen</v>
      </c>
      <c r="D798" s="6" t="s">
        <v>1971</v>
      </c>
      <c r="E798" s="1" t="s">
        <v>2387</v>
      </c>
      <c r="F798" t="s">
        <v>1935</v>
      </c>
      <c r="G798" s="47" t="s">
        <v>2394</v>
      </c>
      <c r="H798" s="44">
        <v>2059</v>
      </c>
      <c r="I798" s="199" t="s">
        <v>43</v>
      </c>
      <c r="J798" s="177" t="str">
        <f>IF(ISBLANK(INDEX('Policy Characteristics'!D:D,MATCH($C798,'Policy Characteristics'!$C:$C,0))),"",INDEX('Policy Characteristics'!D:D,MATCH($C798,'Policy Characteristics'!$C:$C,0)))</f>
        <v>Hydrogen Combustion</v>
      </c>
      <c r="K798" s="176" t="str">
        <f>IF(ISBLANK(INDEX('Policy Characteristics'!E:E,MATCH($C798,'Policy Characteristics'!$C:$C,0))),"",INDEX('Policy Characteristics'!E:E,MATCH($C798,'Policy Characteristics'!$C:$C,0)))</f>
        <v>indst shift to hydrogen</v>
      </c>
      <c r="L798" s="184">
        <f>IF(ISBLANK(INDEX('Policy Characteristics'!F:F,MATCH($C798,'Policy Characteristics'!$C:$C,0))),"",INDEX('Policy Characteristics'!F:F,MATCH($C798,'Policy Characteristics'!$C:$C,0)))</f>
        <v>0</v>
      </c>
      <c r="M798" s="184">
        <f>IF(ISBLANK(INDEX('Policy Characteristics'!G:G,MATCH($C798,'Policy Characteristics'!$C:$C,0))),"",INDEX('Policy Characteristics'!G:G,MATCH($C798,'Policy Characteristics'!$C:$C,0)))</f>
        <v>1</v>
      </c>
      <c r="N798" s="184">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s="2" customFormat="1" x14ac:dyDescent="0.25">
      <c r="A799" s="176" t="str">
        <f>IF(ISBLANK(INDEX('Policy Characteristics'!A:A,MATCH($C799,'Policy Characteristics'!$C:$C,0))),"",INDEX('Policy Characteristics'!A:A,MATCH($C799,'Policy Characteristics'!$C:$C,0)))</f>
        <v>Industry</v>
      </c>
      <c r="B799" s="185" t="str">
        <f>IF(ISBLANK(INDEX('Policy Characteristics'!B:B,MATCH($C799,'Policy Characteristics'!$C:$C,0))),"",INDEX('Policy Characteristics'!B:B,MATCH($C799,'Policy Characteristics'!$C:$C,0)))</f>
        <v>Hydrogen Combustion</v>
      </c>
      <c r="C799" s="176" t="str">
        <f t="shared" si="37"/>
        <v>Fraction of Eligible Industrial Energy Use Shifted to Hydrogen</v>
      </c>
      <c r="D799" s="6" t="s">
        <v>1971</v>
      </c>
      <c r="E799" s="1" t="s">
        <v>2388</v>
      </c>
      <c r="F799" t="s">
        <v>1935</v>
      </c>
      <c r="G799" s="47" t="s">
        <v>2395</v>
      </c>
      <c r="H799" s="44">
        <v>2060</v>
      </c>
      <c r="I799" s="199" t="s">
        <v>44</v>
      </c>
      <c r="J799" s="177" t="str">
        <f>IF(ISBLANK(INDEX('Policy Characteristics'!D:D,MATCH($C799,'Policy Characteristics'!$C:$C,0))),"",INDEX('Policy Characteristics'!D:D,MATCH($C799,'Policy Characteristics'!$C:$C,0)))</f>
        <v>Hydrogen Combustion</v>
      </c>
      <c r="K799" s="176" t="str">
        <f>IF(ISBLANK(INDEX('Policy Characteristics'!E:E,MATCH($C799,'Policy Characteristics'!$C:$C,0))),"",INDEX('Policy Characteristics'!E:E,MATCH($C799,'Policy Characteristics'!$C:$C,0)))</f>
        <v>indst shift to hydrogen</v>
      </c>
      <c r="L799" s="184">
        <f>IF(ISBLANK(INDEX('Policy Characteristics'!F:F,MATCH($C799,'Policy Characteristics'!$C:$C,0))),"",INDEX('Policy Characteristics'!F:F,MATCH($C799,'Policy Characteristics'!$C:$C,0)))</f>
        <v>0</v>
      </c>
      <c r="M799" s="184">
        <f>IF(ISBLANK(INDEX('Policy Characteristics'!G:G,MATCH($C799,'Policy Characteristics'!$C:$C,0))),"",INDEX('Policy Characteristics'!G:G,MATCH($C799,'Policy Characteristics'!$C:$C,0)))</f>
        <v>1</v>
      </c>
      <c r="N799" s="184">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5" t="str">
        <f>IF(ISBLANK(INDEX('Policy Characteristics'!B:B,MATCH($C800,'Policy Characteristics'!$C:$C,0))),"",INDEX('Policy Characteristics'!B:B,MATCH($C800,'Policy Characteristics'!$C:$C,0)))</f>
        <v>Hydrogen Combustion</v>
      </c>
      <c r="C800" s="176" t="str">
        <f t="shared" si="37"/>
        <v>Fraction of Eligible Industrial Energy Use Shifted to Hydrogen</v>
      </c>
      <c r="D800" s="6" t="s">
        <v>1971</v>
      </c>
      <c r="E800" s="1" t="s">
        <v>2389</v>
      </c>
      <c r="F800" t="s">
        <v>1935</v>
      </c>
      <c r="G800" s="47" t="s">
        <v>2396</v>
      </c>
      <c r="H800" s="44">
        <v>2061</v>
      </c>
      <c r="I800" s="199" t="s">
        <v>44</v>
      </c>
      <c r="J800" s="177" t="str">
        <f>IF(ISBLANK(INDEX('Policy Characteristics'!D:D,MATCH($C800,'Policy Characteristics'!$C:$C,0))),"",INDEX('Policy Characteristics'!D:D,MATCH($C800,'Policy Characteristics'!$C:$C,0)))</f>
        <v>Hydrogen Combustion</v>
      </c>
      <c r="K800" s="176" t="str">
        <f>IF(ISBLANK(INDEX('Policy Characteristics'!E:E,MATCH($C800,'Policy Characteristics'!$C:$C,0))),"",INDEX('Policy Characteristics'!E:E,MATCH($C800,'Policy Characteristics'!$C:$C,0)))</f>
        <v>indst shift to hydrogen</v>
      </c>
      <c r="L800" s="184">
        <f>IF(ISBLANK(INDEX('Policy Characteristics'!F:F,MATCH($C800,'Policy Characteristics'!$C:$C,0))),"",INDEX('Policy Characteristics'!F:F,MATCH($C800,'Policy Characteristics'!$C:$C,0)))</f>
        <v>0</v>
      </c>
      <c r="M800" s="184">
        <f>IF(ISBLANK(INDEX('Policy Characteristics'!G:G,MATCH($C800,'Policy Characteristics'!$C:$C,0))),"",INDEX('Policy Characteristics'!G:G,MATCH($C800,'Policy Characteristics'!$C:$C,0)))</f>
        <v>1</v>
      </c>
      <c r="N800" s="184">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5" t="str">
        <f>IF(ISBLANK(INDEX('Policy Characteristics'!B:B,MATCH($C801,'Policy Characteristics'!$C:$C,0))),"",INDEX('Policy Characteristics'!B:B,MATCH($C801,'Policy Characteristics'!$C:$C,0)))</f>
        <v>Hydrogen Combustion</v>
      </c>
      <c r="C801" s="176" t="str">
        <f t="shared" si="37"/>
        <v>Fraction of Eligible Industrial Energy Use Shifted to Hydrogen</v>
      </c>
      <c r="D801" s="6" t="s">
        <v>1971</v>
      </c>
      <c r="E801" s="1" t="s">
        <v>2390</v>
      </c>
      <c r="F801" t="s">
        <v>1935</v>
      </c>
      <c r="G801" s="47" t="s">
        <v>2397</v>
      </c>
      <c r="H801" s="44">
        <v>2062</v>
      </c>
      <c r="I801" s="199" t="s">
        <v>44</v>
      </c>
      <c r="J801" s="177" t="str">
        <f>IF(ISBLANK(INDEX('Policy Characteristics'!D:D,MATCH($C801,'Policy Characteristics'!$C:$C,0))),"",INDEX('Policy Characteristics'!D:D,MATCH($C801,'Policy Characteristics'!$C:$C,0)))</f>
        <v>Hydrogen Combustion</v>
      </c>
      <c r="K801" s="176" t="str">
        <f>IF(ISBLANK(INDEX('Policy Characteristics'!E:E,MATCH($C801,'Policy Characteristics'!$C:$C,0))),"",INDEX('Policy Characteristics'!E:E,MATCH($C801,'Policy Characteristics'!$C:$C,0)))</f>
        <v>indst shift to hydrogen</v>
      </c>
      <c r="L801" s="184">
        <f>IF(ISBLANK(INDEX('Policy Characteristics'!F:F,MATCH($C801,'Policy Characteristics'!$C:$C,0))),"",INDEX('Policy Characteristics'!F:F,MATCH($C801,'Policy Characteristics'!$C:$C,0)))</f>
        <v>0</v>
      </c>
      <c r="M801" s="184">
        <f>IF(ISBLANK(INDEX('Policy Characteristics'!G:G,MATCH($C801,'Policy Characteristics'!$C:$C,0))),"",INDEX('Policy Characteristics'!G:G,MATCH($C801,'Policy Characteristics'!$C:$C,0)))</f>
        <v>1</v>
      </c>
      <c r="N801" s="184">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5" t="str">
        <f>IF(ISBLANK(INDEX('Policy Characteristics'!B:B,MATCH($C802,'Policy Characteristics'!$C:$C,0))),"",INDEX('Policy Characteristics'!B:B,MATCH($C802,'Policy Characteristics'!$C:$C,0)))</f>
        <v>Hydrogen Combustion</v>
      </c>
      <c r="C802" s="176" t="str">
        <f t="shared" si="37"/>
        <v>Fraction of Eligible Industrial Energy Use Shifted to Hydrogen</v>
      </c>
      <c r="D802" s="6" t="s">
        <v>1971</v>
      </c>
      <c r="E802" s="1" t="s">
        <v>2391</v>
      </c>
      <c r="F802" t="s">
        <v>1935</v>
      </c>
      <c r="G802" s="47" t="s">
        <v>2398</v>
      </c>
      <c r="H802" s="44">
        <v>2063</v>
      </c>
      <c r="I802" s="199" t="s">
        <v>44</v>
      </c>
      <c r="J802" s="177" t="str">
        <f>IF(ISBLANK(INDEX('Policy Characteristics'!D:D,MATCH($C802,'Policy Characteristics'!$C:$C,0))),"",INDEX('Policy Characteristics'!D:D,MATCH($C802,'Policy Characteristics'!$C:$C,0)))</f>
        <v>Hydrogen Combustion</v>
      </c>
      <c r="K802" s="176" t="str">
        <f>IF(ISBLANK(INDEX('Policy Characteristics'!E:E,MATCH($C802,'Policy Characteristics'!$C:$C,0))),"",INDEX('Policy Characteristics'!E:E,MATCH($C802,'Policy Characteristics'!$C:$C,0)))</f>
        <v>indst shift to hydrogen</v>
      </c>
      <c r="L802" s="184">
        <f>IF(ISBLANK(INDEX('Policy Characteristics'!F:F,MATCH($C802,'Policy Characteristics'!$C:$C,0))),"",INDEX('Policy Characteristics'!F:F,MATCH($C802,'Policy Characteristics'!$C:$C,0)))</f>
        <v>0</v>
      </c>
      <c r="M802" s="184">
        <f>IF(ISBLANK(INDEX('Policy Characteristics'!G:G,MATCH($C802,'Policy Characteristics'!$C:$C,0))),"",INDEX('Policy Characteristics'!G:G,MATCH($C802,'Policy Characteristics'!$C:$C,0)))</f>
        <v>1</v>
      </c>
      <c r="N802" s="184">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5" t="str">
        <f>IF(ISBLANK(INDEX('Policy Characteristics'!B:B,MATCH($C803,'Policy Characteristics'!$C:$C,0))),"",INDEX('Policy Characteristics'!B:B,MATCH($C803,'Policy Characteristics'!$C:$C,0)))</f>
        <v>Hydrogen Combustion</v>
      </c>
      <c r="C803" s="176" t="str">
        <f t="shared" si="37"/>
        <v>Fraction of Eligible Industrial Energy Use Shifted to Hydrogen</v>
      </c>
      <c r="D803" s="6" t="s">
        <v>1971</v>
      </c>
      <c r="E803" s="1" t="s">
        <v>2392</v>
      </c>
      <c r="F803" t="s">
        <v>1935</v>
      </c>
      <c r="G803" s="47" t="s">
        <v>2399</v>
      </c>
      <c r="H803" s="44">
        <v>2064</v>
      </c>
      <c r="I803" s="199" t="s">
        <v>44</v>
      </c>
      <c r="J803" s="177" t="str">
        <f>IF(ISBLANK(INDEX('Policy Characteristics'!D:D,MATCH($C803,'Policy Characteristics'!$C:$C,0))),"",INDEX('Policy Characteristics'!D:D,MATCH($C803,'Policy Characteristics'!$C:$C,0)))</f>
        <v>Hydrogen Combustion</v>
      </c>
      <c r="K803" s="176" t="str">
        <f>IF(ISBLANK(INDEX('Policy Characteristics'!E:E,MATCH($C803,'Policy Characteristics'!$C:$C,0))),"",INDEX('Policy Characteristics'!E:E,MATCH($C803,'Policy Characteristics'!$C:$C,0)))</f>
        <v>indst shift to hydrogen</v>
      </c>
      <c r="L803" s="184">
        <f>IF(ISBLANK(INDEX('Policy Characteristics'!F:F,MATCH($C803,'Policy Characteristics'!$C:$C,0))),"",INDEX('Policy Characteristics'!F:F,MATCH($C803,'Policy Characteristics'!$C:$C,0)))</f>
        <v>0</v>
      </c>
      <c r="M803" s="184">
        <f>IF(ISBLANK(INDEX('Policy Characteristics'!G:G,MATCH($C803,'Policy Characteristics'!$C:$C,0))),"",INDEX('Policy Characteristics'!G:G,MATCH($C803,'Policy Characteristics'!$C:$C,0)))</f>
        <v>1</v>
      </c>
      <c r="N803" s="184">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5" t="str">
        <f>IF(ISBLANK(INDEX('Policy Characteristics'!B:B,MATCH($C804,'Policy Characteristics'!$C:$C,0))),"",INDEX('Policy Characteristics'!B:B,MATCH($C804,'Policy Characteristics'!$C:$C,0)))</f>
        <v>Hydrogen Combustion</v>
      </c>
      <c r="C804" s="176" t="str">
        <f t="shared" si="37"/>
        <v>Fraction of Eligible Industrial Energy Use Shifted to Hydrogen</v>
      </c>
      <c r="D804" s="6" t="s">
        <v>1971</v>
      </c>
      <c r="E804" s="1" t="s">
        <v>2562</v>
      </c>
      <c r="F804" t="s">
        <v>1935</v>
      </c>
      <c r="G804" s="47" t="s">
        <v>2562</v>
      </c>
      <c r="H804" s="44">
        <v>2065</v>
      </c>
      <c r="I804" s="199" t="s">
        <v>44</v>
      </c>
      <c r="J804" s="177" t="str">
        <f>IF(ISBLANK(INDEX('Policy Characteristics'!D:D,MATCH($C804,'Policy Characteristics'!$C:$C,0))),"",INDEX('Policy Characteristics'!D:D,MATCH($C804,'Policy Characteristics'!$C:$C,0)))</f>
        <v>Hydrogen Combustion</v>
      </c>
      <c r="K804" s="176" t="str">
        <f>IF(ISBLANK(INDEX('Policy Characteristics'!E:E,MATCH($C804,'Policy Characteristics'!$C:$C,0))),"",INDEX('Policy Characteristics'!E:E,MATCH($C804,'Policy Characteristics'!$C:$C,0)))</f>
        <v>indst shift to hydrogen</v>
      </c>
      <c r="L804" s="184">
        <f>IF(ISBLANK(INDEX('Policy Characteristics'!F:F,MATCH($C804,'Policy Characteristics'!$C:$C,0))),"",INDEX('Policy Characteristics'!F:F,MATCH($C804,'Policy Characteristics'!$C:$C,0)))</f>
        <v>0</v>
      </c>
      <c r="M804" s="184">
        <f>IF(ISBLANK(INDEX('Policy Characteristics'!G:G,MATCH($C804,'Policy Characteristics'!$C:$C,0))),"",INDEX('Policy Characteristics'!G:G,MATCH($C804,'Policy Characteristics'!$C:$C,0)))</f>
        <v>1</v>
      </c>
      <c r="N804" s="184">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5" t="str">
        <f>IF(ISBLANK(INDEX('Policy Characteristics'!B:B,MATCH($C805,'Policy Characteristics'!$C:$C,0))),"",INDEX('Policy Characteristics'!B:B,MATCH($C805,'Policy Characteristics'!$C:$C,0)))</f>
        <v>Hydrogen Combustion</v>
      </c>
      <c r="C805" s="176" t="str">
        <f t="shared" si="37"/>
        <v>Fraction of Eligible Industrial Energy Use Shifted to Hydrogen</v>
      </c>
      <c r="D805" s="6" t="s">
        <v>1972</v>
      </c>
      <c r="E805" s="1" t="s">
        <v>2386</v>
      </c>
      <c r="F805" t="s">
        <v>1936</v>
      </c>
      <c r="G805" s="47" t="s">
        <v>2393</v>
      </c>
      <c r="H805" s="44">
        <v>2066</v>
      </c>
      <c r="I805" s="199" t="s">
        <v>43</v>
      </c>
      <c r="J805" s="177" t="str">
        <f>IF(ISBLANK(INDEX('Policy Characteristics'!D:D,MATCH($C805,'Policy Characteristics'!$C:$C,0))),"",INDEX('Policy Characteristics'!D:D,MATCH($C805,'Policy Characteristics'!$C:$C,0)))</f>
        <v>Hydrogen Combustion</v>
      </c>
      <c r="K805" s="176" t="str">
        <f>IF(ISBLANK(INDEX('Policy Characteristics'!E:E,MATCH($C805,'Policy Characteristics'!$C:$C,0))),"",INDEX('Policy Characteristics'!E:E,MATCH($C805,'Policy Characteristics'!$C:$C,0)))</f>
        <v>indst shift to hydrogen</v>
      </c>
      <c r="L805" s="184">
        <f>IF(ISBLANK(INDEX('Policy Characteristics'!F:F,MATCH($C805,'Policy Characteristics'!$C:$C,0))),"",INDEX('Policy Characteristics'!F:F,MATCH($C805,'Policy Characteristics'!$C:$C,0)))</f>
        <v>0</v>
      </c>
      <c r="M805" s="184">
        <f>IF(ISBLANK(INDEX('Policy Characteristics'!G:G,MATCH($C805,'Policy Characteristics'!$C:$C,0))),"",INDEX('Policy Characteristics'!G:G,MATCH($C805,'Policy Characteristics'!$C:$C,0)))</f>
        <v>1</v>
      </c>
      <c r="N805" s="184">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5" t="str">
        <f>IF(ISBLANK(INDEX('Policy Characteristics'!B:B,MATCH($C806,'Policy Characteristics'!$C:$C,0))),"",INDEX('Policy Characteristics'!B:B,MATCH($C806,'Policy Characteristics'!$C:$C,0)))</f>
        <v>Hydrogen Combustion</v>
      </c>
      <c r="C806" s="176" t="str">
        <f t="shared" si="37"/>
        <v>Fraction of Eligible Industrial Energy Use Shifted to Hydrogen</v>
      </c>
      <c r="D806" s="6" t="s">
        <v>1972</v>
      </c>
      <c r="E806" s="1" t="s">
        <v>2387</v>
      </c>
      <c r="F806" t="s">
        <v>1936</v>
      </c>
      <c r="G806" s="47" t="s">
        <v>2394</v>
      </c>
      <c r="H806" s="44">
        <v>2067</v>
      </c>
      <c r="I806" s="199" t="s">
        <v>43</v>
      </c>
      <c r="J806" s="177" t="str">
        <f>IF(ISBLANK(INDEX('Policy Characteristics'!D:D,MATCH($C806,'Policy Characteristics'!$C:$C,0))),"",INDEX('Policy Characteristics'!D:D,MATCH($C806,'Policy Characteristics'!$C:$C,0)))</f>
        <v>Hydrogen Combustion</v>
      </c>
      <c r="K806" s="176" t="str">
        <f>IF(ISBLANK(INDEX('Policy Characteristics'!E:E,MATCH($C806,'Policy Characteristics'!$C:$C,0))),"",INDEX('Policy Characteristics'!E:E,MATCH($C806,'Policy Characteristics'!$C:$C,0)))</f>
        <v>indst shift to hydrogen</v>
      </c>
      <c r="L806" s="184">
        <f>IF(ISBLANK(INDEX('Policy Characteristics'!F:F,MATCH($C806,'Policy Characteristics'!$C:$C,0))),"",INDEX('Policy Characteristics'!F:F,MATCH($C806,'Policy Characteristics'!$C:$C,0)))</f>
        <v>0</v>
      </c>
      <c r="M806" s="184">
        <f>IF(ISBLANK(INDEX('Policy Characteristics'!G:G,MATCH($C806,'Policy Characteristics'!$C:$C,0))),"",INDEX('Policy Characteristics'!G:G,MATCH($C806,'Policy Characteristics'!$C:$C,0)))</f>
        <v>1</v>
      </c>
      <c r="N806" s="184">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5" t="str">
        <f>IF(ISBLANK(INDEX('Policy Characteristics'!B:B,MATCH($C807,'Policy Characteristics'!$C:$C,0))),"",INDEX('Policy Characteristics'!B:B,MATCH($C807,'Policy Characteristics'!$C:$C,0)))</f>
        <v>Hydrogen Combustion</v>
      </c>
      <c r="C807" s="176" t="str">
        <f t="shared" si="37"/>
        <v>Fraction of Eligible Industrial Energy Use Shifted to Hydrogen</v>
      </c>
      <c r="D807" s="6" t="s">
        <v>1972</v>
      </c>
      <c r="E807" s="1" t="s">
        <v>2388</v>
      </c>
      <c r="F807" t="s">
        <v>1936</v>
      </c>
      <c r="G807" s="47" t="s">
        <v>2395</v>
      </c>
      <c r="H807" s="44">
        <v>2068</v>
      </c>
      <c r="I807" s="199" t="s">
        <v>43</v>
      </c>
      <c r="J807" s="177" t="str">
        <f>IF(ISBLANK(INDEX('Policy Characteristics'!D:D,MATCH($C807,'Policy Characteristics'!$C:$C,0))),"",INDEX('Policy Characteristics'!D:D,MATCH($C807,'Policy Characteristics'!$C:$C,0)))</f>
        <v>Hydrogen Combustion</v>
      </c>
      <c r="K807" s="176" t="str">
        <f>IF(ISBLANK(INDEX('Policy Characteristics'!E:E,MATCH($C807,'Policy Characteristics'!$C:$C,0))),"",INDEX('Policy Characteristics'!E:E,MATCH($C807,'Policy Characteristics'!$C:$C,0)))</f>
        <v>indst shift to hydrogen</v>
      </c>
      <c r="L807" s="184">
        <f>IF(ISBLANK(INDEX('Policy Characteristics'!F:F,MATCH($C807,'Policy Characteristics'!$C:$C,0))),"",INDEX('Policy Characteristics'!F:F,MATCH($C807,'Policy Characteristics'!$C:$C,0)))</f>
        <v>0</v>
      </c>
      <c r="M807" s="184">
        <f>IF(ISBLANK(INDEX('Policy Characteristics'!G:G,MATCH($C807,'Policy Characteristics'!$C:$C,0))),"",INDEX('Policy Characteristics'!G:G,MATCH($C807,'Policy Characteristics'!$C:$C,0)))</f>
        <v>1</v>
      </c>
      <c r="N807" s="184">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5" t="str">
        <f>IF(ISBLANK(INDEX('Policy Characteristics'!B:B,MATCH($C808,'Policy Characteristics'!$C:$C,0))),"",INDEX('Policy Characteristics'!B:B,MATCH($C808,'Policy Characteristics'!$C:$C,0)))</f>
        <v>Hydrogen Combustion</v>
      </c>
      <c r="C808" s="176" t="str">
        <f t="shared" si="37"/>
        <v>Fraction of Eligible Industrial Energy Use Shifted to Hydrogen</v>
      </c>
      <c r="D808" s="6" t="s">
        <v>1972</v>
      </c>
      <c r="E808" s="1" t="s">
        <v>2389</v>
      </c>
      <c r="F808" t="s">
        <v>1936</v>
      </c>
      <c r="G808" s="47" t="s">
        <v>2396</v>
      </c>
      <c r="H808" s="44">
        <v>2069</v>
      </c>
      <c r="I808" s="199" t="s">
        <v>44</v>
      </c>
      <c r="J808" s="177" t="str">
        <f>IF(ISBLANK(INDEX('Policy Characteristics'!D:D,MATCH($C808,'Policy Characteristics'!$C:$C,0))),"",INDEX('Policy Characteristics'!D:D,MATCH($C808,'Policy Characteristics'!$C:$C,0)))</f>
        <v>Hydrogen Combustion</v>
      </c>
      <c r="K808" s="176" t="str">
        <f>IF(ISBLANK(INDEX('Policy Characteristics'!E:E,MATCH($C808,'Policy Characteristics'!$C:$C,0))),"",INDEX('Policy Characteristics'!E:E,MATCH($C808,'Policy Characteristics'!$C:$C,0)))</f>
        <v>indst shift to hydrogen</v>
      </c>
      <c r="L808" s="184">
        <f>IF(ISBLANK(INDEX('Policy Characteristics'!F:F,MATCH($C808,'Policy Characteristics'!$C:$C,0))),"",INDEX('Policy Characteristics'!F:F,MATCH($C808,'Policy Characteristics'!$C:$C,0)))</f>
        <v>0</v>
      </c>
      <c r="M808" s="184">
        <f>IF(ISBLANK(INDEX('Policy Characteristics'!G:G,MATCH($C808,'Policy Characteristics'!$C:$C,0))),"",INDEX('Policy Characteristics'!G:G,MATCH($C808,'Policy Characteristics'!$C:$C,0)))</f>
        <v>1</v>
      </c>
      <c r="N808" s="184">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5" t="str">
        <f>IF(ISBLANK(INDEX('Policy Characteristics'!B:B,MATCH($C809,'Policy Characteristics'!$C:$C,0))),"",INDEX('Policy Characteristics'!B:B,MATCH($C809,'Policy Characteristics'!$C:$C,0)))</f>
        <v>Hydrogen Combustion</v>
      </c>
      <c r="C809" s="176" t="str">
        <f t="shared" si="37"/>
        <v>Fraction of Eligible Industrial Energy Use Shifted to Hydrogen</v>
      </c>
      <c r="D809" s="6" t="s">
        <v>1972</v>
      </c>
      <c r="E809" s="1" t="s">
        <v>2390</v>
      </c>
      <c r="F809" t="s">
        <v>1936</v>
      </c>
      <c r="G809" s="47" t="s">
        <v>2397</v>
      </c>
      <c r="H809" s="44">
        <v>2070</v>
      </c>
      <c r="I809" s="199" t="s">
        <v>43</v>
      </c>
      <c r="J809" s="177" t="str">
        <f>IF(ISBLANK(INDEX('Policy Characteristics'!D:D,MATCH($C809,'Policy Characteristics'!$C:$C,0))),"",INDEX('Policy Characteristics'!D:D,MATCH($C809,'Policy Characteristics'!$C:$C,0)))</f>
        <v>Hydrogen Combustion</v>
      </c>
      <c r="K809" s="176" t="str">
        <f>IF(ISBLANK(INDEX('Policy Characteristics'!E:E,MATCH($C809,'Policy Characteristics'!$C:$C,0))),"",INDEX('Policy Characteristics'!E:E,MATCH($C809,'Policy Characteristics'!$C:$C,0)))</f>
        <v>indst shift to hydrogen</v>
      </c>
      <c r="L809" s="184">
        <f>IF(ISBLANK(INDEX('Policy Characteristics'!F:F,MATCH($C809,'Policy Characteristics'!$C:$C,0))),"",INDEX('Policy Characteristics'!F:F,MATCH($C809,'Policy Characteristics'!$C:$C,0)))</f>
        <v>0</v>
      </c>
      <c r="M809" s="184">
        <f>IF(ISBLANK(INDEX('Policy Characteristics'!G:G,MATCH($C809,'Policy Characteristics'!$C:$C,0))),"",INDEX('Policy Characteristics'!G:G,MATCH($C809,'Policy Characteristics'!$C:$C,0)))</f>
        <v>1</v>
      </c>
      <c r="N809" s="184">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5" t="str">
        <f>IF(ISBLANK(INDEX('Policy Characteristics'!B:B,MATCH($C810,'Policy Characteristics'!$C:$C,0))),"",INDEX('Policy Characteristics'!B:B,MATCH($C810,'Policy Characteristics'!$C:$C,0)))</f>
        <v>Hydrogen Combustion</v>
      </c>
      <c r="C810" s="176" t="str">
        <f t="shared" si="37"/>
        <v>Fraction of Eligible Industrial Energy Use Shifted to Hydrogen</v>
      </c>
      <c r="D810" s="6" t="s">
        <v>1972</v>
      </c>
      <c r="E810" s="1" t="s">
        <v>2391</v>
      </c>
      <c r="F810" t="s">
        <v>1936</v>
      </c>
      <c r="G810" s="47" t="s">
        <v>2398</v>
      </c>
      <c r="H810" s="44">
        <v>2071</v>
      </c>
      <c r="I810" s="199" t="s">
        <v>43</v>
      </c>
      <c r="J810" s="177" t="str">
        <f>IF(ISBLANK(INDEX('Policy Characteristics'!D:D,MATCH($C810,'Policy Characteristics'!$C:$C,0))),"",INDEX('Policy Characteristics'!D:D,MATCH($C810,'Policy Characteristics'!$C:$C,0)))</f>
        <v>Hydrogen Combustion</v>
      </c>
      <c r="K810" s="176" t="str">
        <f>IF(ISBLANK(INDEX('Policy Characteristics'!E:E,MATCH($C810,'Policy Characteristics'!$C:$C,0))),"",INDEX('Policy Characteristics'!E:E,MATCH($C810,'Policy Characteristics'!$C:$C,0)))</f>
        <v>indst shift to hydrogen</v>
      </c>
      <c r="L810" s="184">
        <f>IF(ISBLANK(INDEX('Policy Characteristics'!F:F,MATCH($C810,'Policy Characteristics'!$C:$C,0))),"",INDEX('Policy Characteristics'!F:F,MATCH($C810,'Policy Characteristics'!$C:$C,0)))</f>
        <v>0</v>
      </c>
      <c r="M810" s="184">
        <f>IF(ISBLANK(INDEX('Policy Characteristics'!G:G,MATCH($C810,'Policy Characteristics'!$C:$C,0))),"",INDEX('Policy Characteristics'!G:G,MATCH($C810,'Policy Characteristics'!$C:$C,0)))</f>
        <v>1</v>
      </c>
      <c r="N810" s="184">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5" t="str">
        <f>IF(ISBLANK(INDEX('Policy Characteristics'!B:B,MATCH($C811,'Policy Characteristics'!$C:$C,0))),"",INDEX('Policy Characteristics'!B:B,MATCH($C811,'Policy Characteristics'!$C:$C,0)))</f>
        <v>Hydrogen Combustion</v>
      </c>
      <c r="C811" s="176" t="str">
        <f t="shared" si="37"/>
        <v>Fraction of Eligible Industrial Energy Use Shifted to Hydrogen</v>
      </c>
      <c r="D811" s="6" t="s">
        <v>1972</v>
      </c>
      <c r="E811" s="1" t="s">
        <v>2392</v>
      </c>
      <c r="F811" t="s">
        <v>1936</v>
      </c>
      <c r="G811" s="47" t="s">
        <v>2399</v>
      </c>
      <c r="H811" s="44">
        <v>2072</v>
      </c>
      <c r="I811" s="199" t="s">
        <v>44</v>
      </c>
      <c r="J811" s="177" t="str">
        <f>IF(ISBLANK(INDEX('Policy Characteristics'!D:D,MATCH($C811,'Policy Characteristics'!$C:$C,0))),"",INDEX('Policy Characteristics'!D:D,MATCH($C811,'Policy Characteristics'!$C:$C,0)))</f>
        <v>Hydrogen Combustion</v>
      </c>
      <c r="K811" s="176" t="str">
        <f>IF(ISBLANK(INDEX('Policy Characteristics'!E:E,MATCH($C811,'Policy Characteristics'!$C:$C,0))),"",INDEX('Policy Characteristics'!E:E,MATCH($C811,'Policy Characteristics'!$C:$C,0)))</f>
        <v>indst shift to hydrogen</v>
      </c>
      <c r="L811" s="184">
        <f>IF(ISBLANK(INDEX('Policy Characteristics'!F:F,MATCH($C811,'Policy Characteristics'!$C:$C,0))),"",INDEX('Policy Characteristics'!F:F,MATCH($C811,'Policy Characteristics'!$C:$C,0)))</f>
        <v>0</v>
      </c>
      <c r="M811" s="184">
        <f>IF(ISBLANK(INDEX('Policy Characteristics'!G:G,MATCH($C811,'Policy Characteristics'!$C:$C,0))),"",INDEX('Policy Characteristics'!G:G,MATCH($C811,'Policy Characteristics'!$C:$C,0)))</f>
        <v>1</v>
      </c>
      <c r="N811" s="184">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5" t="str">
        <f>IF(ISBLANK(INDEX('Policy Characteristics'!B:B,MATCH($C812,'Policy Characteristics'!$C:$C,0))),"",INDEX('Policy Characteristics'!B:B,MATCH($C812,'Policy Characteristics'!$C:$C,0)))</f>
        <v>Hydrogen Combustion</v>
      </c>
      <c r="C812" s="176" t="str">
        <f t="shared" si="37"/>
        <v>Fraction of Eligible Industrial Energy Use Shifted to Hydrogen</v>
      </c>
      <c r="D812" s="6" t="s">
        <v>1972</v>
      </c>
      <c r="E812" s="1" t="s">
        <v>2562</v>
      </c>
      <c r="F812" t="s">
        <v>1936</v>
      </c>
      <c r="G812" s="47" t="s">
        <v>2562</v>
      </c>
      <c r="H812" s="44">
        <v>2073</v>
      </c>
      <c r="I812" s="199" t="s">
        <v>43</v>
      </c>
      <c r="J812" s="177" t="str">
        <f>IF(ISBLANK(INDEX('Policy Characteristics'!D:D,MATCH($C812,'Policy Characteristics'!$C:$C,0))),"",INDEX('Policy Characteristics'!D:D,MATCH($C812,'Policy Characteristics'!$C:$C,0)))</f>
        <v>Hydrogen Combustion</v>
      </c>
      <c r="K812" s="176" t="str">
        <f>IF(ISBLANK(INDEX('Policy Characteristics'!E:E,MATCH($C812,'Policy Characteristics'!$C:$C,0))),"",INDEX('Policy Characteristics'!E:E,MATCH($C812,'Policy Characteristics'!$C:$C,0)))</f>
        <v>indst shift to hydrogen</v>
      </c>
      <c r="L812" s="184">
        <f>IF(ISBLANK(INDEX('Policy Characteristics'!F:F,MATCH($C812,'Policy Characteristics'!$C:$C,0))),"",INDEX('Policy Characteristics'!F:F,MATCH($C812,'Policy Characteristics'!$C:$C,0)))</f>
        <v>0</v>
      </c>
      <c r="M812" s="184">
        <f>IF(ISBLANK(INDEX('Policy Characteristics'!G:G,MATCH($C812,'Policy Characteristics'!$C:$C,0))),"",INDEX('Policy Characteristics'!G:G,MATCH($C812,'Policy Characteristics'!$C:$C,0)))</f>
        <v>1</v>
      </c>
      <c r="N812" s="184">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5" t="str">
        <f>IF(ISBLANK(INDEX('Policy Characteristics'!B:B,MATCH($C813,'Policy Characteristics'!$C:$C,0))),"",INDEX('Policy Characteristics'!B:B,MATCH($C813,'Policy Characteristics'!$C:$C,0)))</f>
        <v>Hydrogen Combustion</v>
      </c>
      <c r="C813" s="176" t="str">
        <f t="shared" si="37"/>
        <v>Fraction of Eligible Industrial Energy Use Shifted to Hydrogen</v>
      </c>
      <c r="D813" s="6" t="s">
        <v>1973</v>
      </c>
      <c r="E813" s="1" t="s">
        <v>2386</v>
      </c>
      <c r="F813" t="s">
        <v>1937</v>
      </c>
      <c r="G813" s="47" t="s">
        <v>2393</v>
      </c>
      <c r="H813" s="44">
        <v>2074</v>
      </c>
      <c r="I813" s="199" t="s">
        <v>43</v>
      </c>
      <c r="J813" s="177" t="str">
        <f>IF(ISBLANK(INDEX('Policy Characteristics'!D:D,MATCH($C813,'Policy Characteristics'!$C:$C,0))),"",INDEX('Policy Characteristics'!D:D,MATCH($C813,'Policy Characteristics'!$C:$C,0)))</f>
        <v>Hydrogen Combustion</v>
      </c>
      <c r="K813" s="176" t="str">
        <f>IF(ISBLANK(INDEX('Policy Characteristics'!E:E,MATCH($C813,'Policy Characteristics'!$C:$C,0))),"",INDEX('Policy Characteristics'!E:E,MATCH($C813,'Policy Characteristics'!$C:$C,0)))</f>
        <v>indst shift to hydrogen</v>
      </c>
      <c r="L813" s="184">
        <f>IF(ISBLANK(INDEX('Policy Characteristics'!F:F,MATCH($C813,'Policy Characteristics'!$C:$C,0))),"",INDEX('Policy Characteristics'!F:F,MATCH($C813,'Policy Characteristics'!$C:$C,0)))</f>
        <v>0</v>
      </c>
      <c r="M813" s="184">
        <f>IF(ISBLANK(INDEX('Policy Characteristics'!G:G,MATCH($C813,'Policy Characteristics'!$C:$C,0))),"",INDEX('Policy Characteristics'!G:G,MATCH($C813,'Policy Characteristics'!$C:$C,0)))</f>
        <v>1</v>
      </c>
      <c r="N813" s="184">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5" t="str">
        <f>IF(ISBLANK(INDEX('Policy Characteristics'!B:B,MATCH($C814,'Policy Characteristics'!$C:$C,0))),"",INDEX('Policy Characteristics'!B:B,MATCH($C814,'Policy Characteristics'!$C:$C,0)))</f>
        <v>Hydrogen Combustion</v>
      </c>
      <c r="C814" s="176" t="str">
        <f t="shared" si="37"/>
        <v>Fraction of Eligible Industrial Energy Use Shifted to Hydrogen</v>
      </c>
      <c r="D814" s="6" t="s">
        <v>1973</v>
      </c>
      <c r="E814" s="1" t="s">
        <v>2387</v>
      </c>
      <c r="F814" t="s">
        <v>1937</v>
      </c>
      <c r="G814" s="47" t="s">
        <v>2394</v>
      </c>
      <c r="H814" s="44">
        <v>2075</v>
      </c>
      <c r="I814" s="199" t="s">
        <v>43</v>
      </c>
      <c r="J814" s="177" t="str">
        <f>IF(ISBLANK(INDEX('Policy Characteristics'!D:D,MATCH($C814,'Policy Characteristics'!$C:$C,0))),"",INDEX('Policy Characteristics'!D:D,MATCH($C814,'Policy Characteristics'!$C:$C,0)))</f>
        <v>Hydrogen Combustion</v>
      </c>
      <c r="K814" s="176" t="str">
        <f>IF(ISBLANK(INDEX('Policy Characteristics'!E:E,MATCH($C814,'Policy Characteristics'!$C:$C,0))),"",INDEX('Policy Characteristics'!E:E,MATCH($C814,'Policy Characteristics'!$C:$C,0)))</f>
        <v>indst shift to hydrogen</v>
      </c>
      <c r="L814" s="184">
        <f>IF(ISBLANK(INDEX('Policy Characteristics'!F:F,MATCH($C814,'Policy Characteristics'!$C:$C,0))),"",INDEX('Policy Characteristics'!F:F,MATCH($C814,'Policy Characteristics'!$C:$C,0)))</f>
        <v>0</v>
      </c>
      <c r="M814" s="184">
        <f>IF(ISBLANK(INDEX('Policy Characteristics'!G:G,MATCH($C814,'Policy Characteristics'!$C:$C,0))),"",INDEX('Policy Characteristics'!G:G,MATCH($C814,'Policy Characteristics'!$C:$C,0)))</f>
        <v>1</v>
      </c>
      <c r="N814" s="184">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5" t="str">
        <f>IF(ISBLANK(INDEX('Policy Characteristics'!B:B,MATCH($C815,'Policy Characteristics'!$C:$C,0))),"",INDEX('Policy Characteristics'!B:B,MATCH($C815,'Policy Characteristics'!$C:$C,0)))</f>
        <v>Hydrogen Combustion</v>
      </c>
      <c r="C815" s="176" t="str">
        <f t="shared" si="37"/>
        <v>Fraction of Eligible Industrial Energy Use Shifted to Hydrogen</v>
      </c>
      <c r="D815" s="6" t="s">
        <v>1973</v>
      </c>
      <c r="E815" s="1" t="s">
        <v>2388</v>
      </c>
      <c r="F815" t="s">
        <v>1937</v>
      </c>
      <c r="G815" s="47" t="s">
        <v>2395</v>
      </c>
      <c r="H815" s="44">
        <v>2076</v>
      </c>
      <c r="I815" s="199" t="s">
        <v>43</v>
      </c>
      <c r="J815" s="177" t="str">
        <f>IF(ISBLANK(INDEX('Policy Characteristics'!D:D,MATCH($C815,'Policy Characteristics'!$C:$C,0))),"",INDEX('Policy Characteristics'!D:D,MATCH($C815,'Policy Characteristics'!$C:$C,0)))</f>
        <v>Hydrogen Combustion</v>
      </c>
      <c r="K815" s="176" t="str">
        <f>IF(ISBLANK(INDEX('Policy Characteristics'!E:E,MATCH($C815,'Policy Characteristics'!$C:$C,0))),"",INDEX('Policy Characteristics'!E:E,MATCH($C815,'Policy Characteristics'!$C:$C,0)))</f>
        <v>indst shift to hydrogen</v>
      </c>
      <c r="L815" s="184">
        <f>IF(ISBLANK(INDEX('Policy Characteristics'!F:F,MATCH($C815,'Policy Characteristics'!$C:$C,0))),"",INDEX('Policy Characteristics'!F:F,MATCH($C815,'Policy Characteristics'!$C:$C,0)))</f>
        <v>0</v>
      </c>
      <c r="M815" s="184">
        <f>IF(ISBLANK(INDEX('Policy Characteristics'!G:G,MATCH($C815,'Policy Characteristics'!$C:$C,0))),"",INDEX('Policy Characteristics'!G:G,MATCH($C815,'Policy Characteristics'!$C:$C,0)))</f>
        <v>1</v>
      </c>
      <c r="N815" s="184">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5" t="str">
        <f>IF(ISBLANK(INDEX('Policy Characteristics'!B:B,MATCH($C816,'Policy Characteristics'!$C:$C,0))),"",INDEX('Policy Characteristics'!B:B,MATCH($C816,'Policy Characteristics'!$C:$C,0)))</f>
        <v>Hydrogen Combustion</v>
      </c>
      <c r="C816" s="176" t="str">
        <f t="shared" si="37"/>
        <v>Fraction of Eligible Industrial Energy Use Shifted to Hydrogen</v>
      </c>
      <c r="D816" s="6" t="s">
        <v>1973</v>
      </c>
      <c r="E816" s="1" t="s">
        <v>2389</v>
      </c>
      <c r="F816" t="s">
        <v>1937</v>
      </c>
      <c r="G816" s="47" t="s">
        <v>2396</v>
      </c>
      <c r="H816" s="44">
        <v>2077</v>
      </c>
      <c r="I816" s="199" t="s">
        <v>44</v>
      </c>
      <c r="J816" s="177" t="str">
        <f>IF(ISBLANK(INDEX('Policy Characteristics'!D:D,MATCH($C816,'Policy Characteristics'!$C:$C,0))),"",INDEX('Policy Characteristics'!D:D,MATCH($C816,'Policy Characteristics'!$C:$C,0)))</f>
        <v>Hydrogen Combustion</v>
      </c>
      <c r="K816" s="176" t="str">
        <f>IF(ISBLANK(INDEX('Policy Characteristics'!E:E,MATCH($C816,'Policy Characteristics'!$C:$C,0))),"",INDEX('Policy Characteristics'!E:E,MATCH($C816,'Policy Characteristics'!$C:$C,0)))</f>
        <v>indst shift to hydrogen</v>
      </c>
      <c r="L816" s="184">
        <f>IF(ISBLANK(INDEX('Policy Characteristics'!F:F,MATCH($C816,'Policy Characteristics'!$C:$C,0))),"",INDEX('Policy Characteristics'!F:F,MATCH($C816,'Policy Characteristics'!$C:$C,0)))</f>
        <v>0</v>
      </c>
      <c r="M816" s="184">
        <f>IF(ISBLANK(INDEX('Policy Characteristics'!G:G,MATCH($C816,'Policy Characteristics'!$C:$C,0))),"",INDEX('Policy Characteristics'!G:G,MATCH($C816,'Policy Characteristics'!$C:$C,0)))</f>
        <v>1</v>
      </c>
      <c r="N816" s="184">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5" t="str">
        <f>IF(ISBLANK(INDEX('Policy Characteristics'!B:B,MATCH($C817,'Policy Characteristics'!$C:$C,0))),"",INDEX('Policy Characteristics'!B:B,MATCH($C817,'Policy Characteristics'!$C:$C,0)))</f>
        <v>Hydrogen Combustion</v>
      </c>
      <c r="C817" s="176" t="str">
        <f t="shared" si="37"/>
        <v>Fraction of Eligible Industrial Energy Use Shifted to Hydrogen</v>
      </c>
      <c r="D817" s="6" t="s">
        <v>1973</v>
      </c>
      <c r="E817" s="1" t="s">
        <v>2390</v>
      </c>
      <c r="F817" t="s">
        <v>1937</v>
      </c>
      <c r="G817" s="47" t="s">
        <v>2397</v>
      </c>
      <c r="H817" s="44">
        <v>2078</v>
      </c>
      <c r="I817" s="199" t="s">
        <v>44</v>
      </c>
      <c r="J817" s="177" t="str">
        <f>IF(ISBLANK(INDEX('Policy Characteristics'!D:D,MATCH($C817,'Policy Characteristics'!$C:$C,0))),"",INDEX('Policy Characteristics'!D:D,MATCH($C817,'Policy Characteristics'!$C:$C,0)))</f>
        <v>Hydrogen Combustion</v>
      </c>
      <c r="K817" s="176" t="str">
        <f>IF(ISBLANK(INDEX('Policy Characteristics'!E:E,MATCH($C817,'Policy Characteristics'!$C:$C,0))),"",INDEX('Policy Characteristics'!E:E,MATCH($C817,'Policy Characteristics'!$C:$C,0)))</f>
        <v>indst shift to hydrogen</v>
      </c>
      <c r="L817" s="184">
        <f>IF(ISBLANK(INDEX('Policy Characteristics'!F:F,MATCH($C817,'Policy Characteristics'!$C:$C,0))),"",INDEX('Policy Characteristics'!F:F,MATCH($C817,'Policy Characteristics'!$C:$C,0)))</f>
        <v>0</v>
      </c>
      <c r="M817" s="184">
        <f>IF(ISBLANK(INDEX('Policy Characteristics'!G:G,MATCH($C817,'Policy Characteristics'!$C:$C,0))),"",INDEX('Policy Characteristics'!G:G,MATCH($C817,'Policy Characteristics'!$C:$C,0)))</f>
        <v>1</v>
      </c>
      <c r="N817" s="184">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5" t="str">
        <f>IF(ISBLANK(INDEX('Policy Characteristics'!B:B,MATCH($C818,'Policy Characteristics'!$C:$C,0))),"",INDEX('Policy Characteristics'!B:B,MATCH($C818,'Policy Characteristics'!$C:$C,0)))</f>
        <v>Hydrogen Combustion</v>
      </c>
      <c r="C818" s="176" t="str">
        <f t="shared" si="37"/>
        <v>Fraction of Eligible Industrial Energy Use Shifted to Hydrogen</v>
      </c>
      <c r="D818" s="6" t="s">
        <v>1973</v>
      </c>
      <c r="E818" s="1" t="s">
        <v>2391</v>
      </c>
      <c r="F818" t="s">
        <v>1937</v>
      </c>
      <c r="G818" s="47" t="s">
        <v>2398</v>
      </c>
      <c r="H818" s="44">
        <v>2079</v>
      </c>
      <c r="I818" s="199" t="s">
        <v>43</v>
      </c>
      <c r="J818" s="177" t="str">
        <f>IF(ISBLANK(INDEX('Policy Characteristics'!D:D,MATCH($C818,'Policy Characteristics'!$C:$C,0))),"",INDEX('Policy Characteristics'!D:D,MATCH($C818,'Policy Characteristics'!$C:$C,0)))</f>
        <v>Hydrogen Combustion</v>
      </c>
      <c r="K818" s="176" t="str">
        <f>IF(ISBLANK(INDEX('Policy Characteristics'!E:E,MATCH($C818,'Policy Characteristics'!$C:$C,0))),"",INDEX('Policy Characteristics'!E:E,MATCH($C818,'Policy Characteristics'!$C:$C,0)))</f>
        <v>indst shift to hydrogen</v>
      </c>
      <c r="L818" s="184">
        <f>IF(ISBLANK(INDEX('Policy Characteristics'!F:F,MATCH($C818,'Policy Characteristics'!$C:$C,0))),"",INDEX('Policy Characteristics'!F:F,MATCH($C818,'Policy Characteristics'!$C:$C,0)))</f>
        <v>0</v>
      </c>
      <c r="M818" s="184">
        <f>IF(ISBLANK(INDEX('Policy Characteristics'!G:G,MATCH($C818,'Policy Characteristics'!$C:$C,0))),"",INDEX('Policy Characteristics'!G:G,MATCH($C818,'Policy Characteristics'!$C:$C,0)))</f>
        <v>1</v>
      </c>
      <c r="N818" s="184">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5" t="str">
        <f>IF(ISBLANK(INDEX('Policy Characteristics'!B:B,MATCH($C819,'Policy Characteristics'!$C:$C,0))),"",INDEX('Policy Characteristics'!B:B,MATCH($C819,'Policy Characteristics'!$C:$C,0)))</f>
        <v>Hydrogen Combustion</v>
      </c>
      <c r="C819" s="176" t="str">
        <f t="shared" si="37"/>
        <v>Fraction of Eligible Industrial Energy Use Shifted to Hydrogen</v>
      </c>
      <c r="D819" s="6" t="s">
        <v>1973</v>
      </c>
      <c r="E819" s="1" t="s">
        <v>2392</v>
      </c>
      <c r="F819" t="s">
        <v>1937</v>
      </c>
      <c r="G819" s="47" t="s">
        <v>2399</v>
      </c>
      <c r="H819" s="44">
        <v>2080</v>
      </c>
      <c r="I819" s="199" t="s">
        <v>44</v>
      </c>
      <c r="J819" s="177" t="str">
        <f>IF(ISBLANK(INDEX('Policy Characteristics'!D:D,MATCH($C819,'Policy Characteristics'!$C:$C,0))),"",INDEX('Policy Characteristics'!D:D,MATCH($C819,'Policy Characteristics'!$C:$C,0)))</f>
        <v>Hydrogen Combustion</v>
      </c>
      <c r="K819" s="176" t="str">
        <f>IF(ISBLANK(INDEX('Policy Characteristics'!E:E,MATCH($C819,'Policy Characteristics'!$C:$C,0))),"",INDEX('Policy Characteristics'!E:E,MATCH($C819,'Policy Characteristics'!$C:$C,0)))</f>
        <v>indst shift to hydrogen</v>
      </c>
      <c r="L819" s="184">
        <f>IF(ISBLANK(INDEX('Policy Characteristics'!F:F,MATCH($C819,'Policy Characteristics'!$C:$C,0))),"",INDEX('Policy Characteristics'!F:F,MATCH($C819,'Policy Characteristics'!$C:$C,0)))</f>
        <v>0</v>
      </c>
      <c r="M819" s="184">
        <f>IF(ISBLANK(INDEX('Policy Characteristics'!G:G,MATCH($C819,'Policy Characteristics'!$C:$C,0))),"",INDEX('Policy Characteristics'!G:G,MATCH($C819,'Policy Characteristics'!$C:$C,0)))</f>
        <v>1</v>
      </c>
      <c r="N819" s="184">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5" t="str">
        <f>IF(ISBLANK(INDEX('Policy Characteristics'!B:B,MATCH($C820,'Policy Characteristics'!$C:$C,0))),"",INDEX('Policy Characteristics'!B:B,MATCH($C820,'Policy Characteristics'!$C:$C,0)))</f>
        <v>Hydrogen Combustion</v>
      </c>
      <c r="C820" s="176" t="str">
        <f t="shared" si="37"/>
        <v>Fraction of Eligible Industrial Energy Use Shifted to Hydrogen</v>
      </c>
      <c r="D820" s="6" t="s">
        <v>1973</v>
      </c>
      <c r="E820" s="1" t="s">
        <v>2562</v>
      </c>
      <c r="F820" t="s">
        <v>1937</v>
      </c>
      <c r="G820" s="47" t="s">
        <v>2562</v>
      </c>
      <c r="H820" s="44">
        <v>2081</v>
      </c>
      <c r="I820" s="199" t="s">
        <v>44</v>
      </c>
      <c r="J820" s="177" t="str">
        <f>IF(ISBLANK(INDEX('Policy Characteristics'!D:D,MATCH($C820,'Policy Characteristics'!$C:$C,0))),"",INDEX('Policy Characteristics'!D:D,MATCH($C820,'Policy Characteristics'!$C:$C,0)))</f>
        <v>Hydrogen Combustion</v>
      </c>
      <c r="K820" s="176" t="str">
        <f>IF(ISBLANK(INDEX('Policy Characteristics'!E:E,MATCH($C820,'Policy Characteristics'!$C:$C,0))),"",INDEX('Policy Characteristics'!E:E,MATCH($C820,'Policy Characteristics'!$C:$C,0)))</f>
        <v>indst shift to hydrogen</v>
      </c>
      <c r="L820" s="184">
        <f>IF(ISBLANK(INDEX('Policy Characteristics'!F:F,MATCH($C820,'Policy Characteristics'!$C:$C,0))),"",INDEX('Policy Characteristics'!F:F,MATCH($C820,'Policy Characteristics'!$C:$C,0)))</f>
        <v>0</v>
      </c>
      <c r="M820" s="184">
        <f>IF(ISBLANK(INDEX('Policy Characteristics'!G:G,MATCH($C820,'Policy Characteristics'!$C:$C,0))),"",INDEX('Policy Characteristics'!G:G,MATCH($C820,'Policy Characteristics'!$C:$C,0)))</f>
        <v>1</v>
      </c>
      <c r="N820" s="184">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5" t="str">
        <f>IF(ISBLANK(INDEX('Policy Characteristics'!B:B,MATCH($C821,'Policy Characteristics'!$C:$C,0))),"",INDEX('Policy Characteristics'!B:B,MATCH($C821,'Policy Characteristics'!$C:$C,0)))</f>
        <v>Hydrogen Combustion</v>
      </c>
      <c r="C821" s="176" t="str">
        <f t="shared" si="37"/>
        <v>Fraction of Eligible Industrial Energy Use Shifted to Hydrogen</v>
      </c>
      <c r="D821" s="6" t="s">
        <v>1974</v>
      </c>
      <c r="E821" s="1" t="s">
        <v>2386</v>
      </c>
      <c r="F821" t="s">
        <v>1938</v>
      </c>
      <c r="G821" s="47" t="s">
        <v>2393</v>
      </c>
      <c r="H821" s="44">
        <v>2082</v>
      </c>
      <c r="I821" s="199" t="s">
        <v>43</v>
      </c>
      <c r="J821" s="177" t="str">
        <f>IF(ISBLANK(INDEX('Policy Characteristics'!D:D,MATCH($C821,'Policy Characteristics'!$C:$C,0))),"",INDEX('Policy Characteristics'!D:D,MATCH($C821,'Policy Characteristics'!$C:$C,0)))</f>
        <v>Hydrogen Combustion</v>
      </c>
      <c r="K821" s="176" t="str">
        <f>IF(ISBLANK(INDEX('Policy Characteristics'!E:E,MATCH($C821,'Policy Characteristics'!$C:$C,0))),"",INDEX('Policy Characteristics'!E:E,MATCH($C821,'Policy Characteristics'!$C:$C,0)))</f>
        <v>indst shift to hydrogen</v>
      </c>
      <c r="L821" s="184">
        <f>IF(ISBLANK(INDEX('Policy Characteristics'!F:F,MATCH($C821,'Policy Characteristics'!$C:$C,0))),"",INDEX('Policy Characteristics'!F:F,MATCH($C821,'Policy Characteristics'!$C:$C,0)))</f>
        <v>0</v>
      </c>
      <c r="M821" s="184">
        <f>IF(ISBLANK(INDEX('Policy Characteristics'!G:G,MATCH($C821,'Policy Characteristics'!$C:$C,0))),"",INDEX('Policy Characteristics'!G:G,MATCH($C821,'Policy Characteristics'!$C:$C,0)))</f>
        <v>1</v>
      </c>
      <c r="N821" s="184">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5" t="str">
        <f>IF(ISBLANK(INDEX('Policy Characteristics'!B:B,MATCH($C822,'Policy Characteristics'!$C:$C,0))),"",INDEX('Policy Characteristics'!B:B,MATCH($C822,'Policy Characteristics'!$C:$C,0)))</f>
        <v>Hydrogen Combustion</v>
      </c>
      <c r="C822" s="176" t="str">
        <f t="shared" si="37"/>
        <v>Fraction of Eligible Industrial Energy Use Shifted to Hydrogen</v>
      </c>
      <c r="D822" s="6" t="s">
        <v>1974</v>
      </c>
      <c r="E822" s="1" t="s">
        <v>2387</v>
      </c>
      <c r="F822" t="s">
        <v>1938</v>
      </c>
      <c r="G822" s="47" t="s">
        <v>2394</v>
      </c>
      <c r="H822" s="44">
        <v>2083</v>
      </c>
      <c r="I822" s="199" t="s">
        <v>43</v>
      </c>
      <c r="J822" s="177" t="str">
        <f>IF(ISBLANK(INDEX('Policy Characteristics'!D:D,MATCH($C822,'Policy Characteristics'!$C:$C,0))),"",INDEX('Policy Characteristics'!D:D,MATCH($C822,'Policy Characteristics'!$C:$C,0)))</f>
        <v>Hydrogen Combustion</v>
      </c>
      <c r="K822" s="176" t="str">
        <f>IF(ISBLANK(INDEX('Policy Characteristics'!E:E,MATCH($C822,'Policy Characteristics'!$C:$C,0))),"",INDEX('Policy Characteristics'!E:E,MATCH($C822,'Policy Characteristics'!$C:$C,0)))</f>
        <v>indst shift to hydrogen</v>
      </c>
      <c r="L822" s="184">
        <f>IF(ISBLANK(INDEX('Policy Characteristics'!F:F,MATCH($C822,'Policy Characteristics'!$C:$C,0))),"",INDEX('Policy Characteristics'!F:F,MATCH($C822,'Policy Characteristics'!$C:$C,0)))</f>
        <v>0</v>
      </c>
      <c r="M822" s="184">
        <f>IF(ISBLANK(INDEX('Policy Characteristics'!G:G,MATCH($C822,'Policy Characteristics'!$C:$C,0))),"",INDEX('Policy Characteristics'!G:G,MATCH($C822,'Policy Characteristics'!$C:$C,0)))</f>
        <v>1</v>
      </c>
      <c r="N822" s="184">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5" t="str">
        <f>IF(ISBLANK(INDEX('Policy Characteristics'!B:B,MATCH($C823,'Policy Characteristics'!$C:$C,0))),"",INDEX('Policy Characteristics'!B:B,MATCH($C823,'Policy Characteristics'!$C:$C,0)))</f>
        <v>Hydrogen Combustion</v>
      </c>
      <c r="C823" s="176" t="str">
        <f t="shared" si="37"/>
        <v>Fraction of Eligible Industrial Energy Use Shifted to Hydrogen</v>
      </c>
      <c r="D823" s="6" t="s">
        <v>1974</v>
      </c>
      <c r="E823" s="1" t="s">
        <v>2388</v>
      </c>
      <c r="F823" t="s">
        <v>1938</v>
      </c>
      <c r="G823" s="47" t="s">
        <v>2395</v>
      </c>
      <c r="H823" s="44">
        <v>2084</v>
      </c>
      <c r="I823" s="199" t="s">
        <v>43</v>
      </c>
      <c r="J823" s="177" t="str">
        <f>IF(ISBLANK(INDEX('Policy Characteristics'!D:D,MATCH($C823,'Policy Characteristics'!$C:$C,0))),"",INDEX('Policy Characteristics'!D:D,MATCH($C823,'Policy Characteristics'!$C:$C,0)))</f>
        <v>Hydrogen Combustion</v>
      </c>
      <c r="K823" s="176" t="str">
        <f>IF(ISBLANK(INDEX('Policy Characteristics'!E:E,MATCH($C823,'Policy Characteristics'!$C:$C,0))),"",INDEX('Policy Characteristics'!E:E,MATCH($C823,'Policy Characteristics'!$C:$C,0)))</f>
        <v>indst shift to hydrogen</v>
      </c>
      <c r="L823" s="184">
        <f>IF(ISBLANK(INDEX('Policy Characteristics'!F:F,MATCH($C823,'Policy Characteristics'!$C:$C,0))),"",INDEX('Policy Characteristics'!F:F,MATCH($C823,'Policy Characteristics'!$C:$C,0)))</f>
        <v>0</v>
      </c>
      <c r="M823" s="184">
        <f>IF(ISBLANK(INDEX('Policy Characteristics'!G:G,MATCH($C823,'Policy Characteristics'!$C:$C,0))),"",INDEX('Policy Characteristics'!G:G,MATCH($C823,'Policy Characteristics'!$C:$C,0)))</f>
        <v>1</v>
      </c>
      <c r="N823" s="184">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5" t="str">
        <f>IF(ISBLANK(INDEX('Policy Characteristics'!B:B,MATCH($C824,'Policy Characteristics'!$C:$C,0))),"",INDEX('Policy Characteristics'!B:B,MATCH($C824,'Policy Characteristics'!$C:$C,0)))</f>
        <v>Hydrogen Combustion</v>
      </c>
      <c r="C824" s="176" t="str">
        <f t="shared" si="37"/>
        <v>Fraction of Eligible Industrial Energy Use Shifted to Hydrogen</v>
      </c>
      <c r="D824" s="6" t="s">
        <v>1974</v>
      </c>
      <c r="E824" s="1" t="s">
        <v>2389</v>
      </c>
      <c r="F824" t="s">
        <v>1938</v>
      </c>
      <c r="G824" s="47" t="s">
        <v>2396</v>
      </c>
      <c r="H824" s="44">
        <v>2085</v>
      </c>
      <c r="I824" s="199" t="s">
        <v>44</v>
      </c>
      <c r="J824" s="177" t="str">
        <f>IF(ISBLANK(INDEX('Policy Characteristics'!D:D,MATCH($C824,'Policy Characteristics'!$C:$C,0))),"",INDEX('Policy Characteristics'!D:D,MATCH($C824,'Policy Characteristics'!$C:$C,0)))</f>
        <v>Hydrogen Combustion</v>
      </c>
      <c r="K824" s="176" t="str">
        <f>IF(ISBLANK(INDEX('Policy Characteristics'!E:E,MATCH($C824,'Policy Characteristics'!$C:$C,0))),"",INDEX('Policy Characteristics'!E:E,MATCH($C824,'Policy Characteristics'!$C:$C,0)))</f>
        <v>indst shift to hydrogen</v>
      </c>
      <c r="L824" s="184">
        <f>IF(ISBLANK(INDEX('Policy Characteristics'!F:F,MATCH($C824,'Policy Characteristics'!$C:$C,0))),"",INDEX('Policy Characteristics'!F:F,MATCH($C824,'Policy Characteristics'!$C:$C,0)))</f>
        <v>0</v>
      </c>
      <c r="M824" s="184">
        <f>IF(ISBLANK(INDEX('Policy Characteristics'!G:G,MATCH($C824,'Policy Characteristics'!$C:$C,0))),"",INDEX('Policy Characteristics'!G:G,MATCH($C824,'Policy Characteristics'!$C:$C,0)))</f>
        <v>1</v>
      </c>
      <c r="N824" s="184">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5" t="str">
        <f>IF(ISBLANK(INDEX('Policy Characteristics'!B:B,MATCH($C825,'Policy Characteristics'!$C:$C,0))),"",INDEX('Policy Characteristics'!B:B,MATCH($C825,'Policy Characteristics'!$C:$C,0)))</f>
        <v>Hydrogen Combustion</v>
      </c>
      <c r="C825" s="176" t="str">
        <f t="shared" si="37"/>
        <v>Fraction of Eligible Industrial Energy Use Shifted to Hydrogen</v>
      </c>
      <c r="D825" s="6" t="s">
        <v>1974</v>
      </c>
      <c r="E825" s="1" t="s">
        <v>2390</v>
      </c>
      <c r="F825" t="s">
        <v>1938</v>
      </c>
      <c r="G825" s="47" t="s">
        <v>2397</v>
      </c>
      <c r="H825" s="44">
        <v>2086</v>
      </c>
      <c r="I825" s="199" t="s">
        <v>44</v>
      </c>
      <c r="J825" s="177" t="str">
        <f>IF(ISBLANK(INDEX('Policy Characteristics'!D:D,MATCH($C825,'Policy Characteristics'!$C:$C,0))),"",INDEX('Policy Characteristics'!D:D,MATCH($C825,'Policy Characteristics'!$C:$C,0)))</f>
        <v>Hydrogen Combustion</v>
      </c>
      <c r="K825" s="176" t="str">
        <f>IF(ISBLANK(INDEX('Policy Characteristics'!E:E,MATCH($C825,'Policy Characteristics'!$C:$C,0))),"",INDEX('Policy Characteristics'!E:E,MATCH($C825,'Policy Characteristics'!$C:$C,0)))</f>
        <v>indst shift to hydrogen</v>
      </c>
      <c r="L825" s="184">
        <f>IF(ISBLANK(INDEX('Policy Characteristics'!F:F,MATCH($C825,'Policy Characteristics'!$C:$C,0))),"",INDEX('Policy Characteristics'!F:F,MATCH($C825,'Policy Characteristics'!$C:$C,0)))</f>
        <v>0</v>
      </c>
      <c r="M825" s="184">
        <f>IF(ISBLANK(INDEX('Policy Characteristics'!G:G,MATCH($C825,'Policy Characteristics'!$C:$C,0))),"",INDEX('Policy Characteristics'!G:G,MATCH($C825,'Policy Characteristics'!$C:$C,0)))</f>
        <v>1</v>
      </c>
      <c r="N825" s="184">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5" t="str">
        <f>IF(ISBLANK(INDEX('Policy Characteristics'!B:B,MATCH($C826,'Policy Characteristics'!$C:$C,0))),"",INDEX('Policy Characteristics'!B:B,MATCH($C826,'Policy Characteristics'!$C:$C,0)))</f>
        <v>Hydrogen Combustion</v>
      </c>
      <c r="C826" s="176" t="str">
        <f t="shared" si="37"/>
        <v>Fraction of Eligible Industrial Energy Use Shifted to Hydrogen</v>
      </c>
      <c r="D826" s="6" t="s">
        <v>1974</v>
      </c>
      <c r="E826" s="1" t="s">
        <v>2391</v>
      </c>
      <c r="F826" t="s">
        <v>1938</v>
      </c>
      <c r="G826" s="47" t="s">
        <v>2398</v>
      </c>
      <c r="H826" s="44">
        <v>2087</v>
      </c>
      <c r="I826" s="199" t="s">
        <v>43</v>
      </c>
      <c r="J826" s="177" t="str">
        <f>IF(ISBLANK(INDEX('Policy Characteristics'!D:D,MATCH($C826,'Policy Characteristics'!$C:$C,0))),"",INDEX('Policy Characteristics'!D:D,MATCH($C826,'Policy Characteristics'!$C:$C,0)))</f>
        <v>Hydrogen Combustion</v>
      </c>
      <c r="K826" s="176" t="str">
        <f>IF(ISBLANK(INDEX('Policy Characteristics'!E:E,MATCH($C826,'Policy Characteristics'!$C:$C,0))),"",INDEX('Policy Characteristics'!E:E,MATCH($C826,'Policy Characteristics'!$C:$C,0)))</f>
        <v>indst shift to hydrogen</v>
      </c>
      <c r="L826" s="184">
        <f>IF(ISBLANK(INDEX('Policy Characteristics'!F:F,MATCH($C826,'Policy Characteristics'!$C:$C,0))),"",INDEX('Policy Characteristics'!F:F,MATCH($C826,'Policy Characteristics'!$C:$C,0)))</f>
        <v>0</v>
      </c>
      <c r="M826" s="184">
        <f>IF(ISBLANK(INDEX('Policy Characteristics'!G:G,MATCH($C826,'Policy Characteristics'!$C:$C,0))),"",INDEX('Policy Characteristics'!G:G,MATCH($C826,'Policy Characteristics'!$C:$C,0)))</f>
        <v>1</v>
      </c>
      <c r="N826" s="184">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5" t="str">
        <f>IF(ISBLANK(INDEX('Policy Characteristics'!B:B,MATCH($C827,'Policy Characteristics'!$C:$C,0))),"",INDEX('Policy Characteristics'!B:B,MATCH($C827,'Policy Characteristics'!$C:$C,0)))</f>
        <v>Hydrogen Combustion</v>
      </c>
      <c r="C827" s="176" t="str">
        <f t="shared" si="37"/>
        <v>Fraction of Eligible Industrial Energy Use Shifted to Hydrogen</v>
      </c>
      <c r="D827" s="6" t="s">
        <v>1974</v>
      </c>
      <c r="E827" s="1" t="s">
        <v>2392</v>
      </c>
      <c r="F827" t="s">
        <v>1938</v>
      </c>
      <c r="G827" s="47" t="s">
        <v>2399</v>
      </c>
      <c r="H827" s="44">
        <v>2088</v>
      </c>
      <c r="I827" s="199" t="s">
        <v>44</v>
      </c>
      <c r="J827" s="177" t="str">
        <f>IF(ISBLANK(INDEX('Policy Characteristics'!D:D,MATCH($C827,'Policy Characteristics'!$C:$C,0))),"",INDEX('Policy Characteristics'!D:D,MATCH($C827,'Policy Characteristics'!$C:$C,0)))</f>
        <v>Hydrogen Combustion</v>
      </c>
      <c r="K827" s="176" t="str">
        <f>IF(ISBLANK(INDEX('Policy Characteristics'!E:E,MATCH($C827,'Policy Characteristics'!$C:$C,0))),"",INDEX('Policy Characteristics'!E:E,MATCH($C827,'Policy Characteristics'!$C:$C,0)))</f>
        <v>indst shift to hydrogen</v>
      </c>
      <c r="L827" s="184">
        <f>IF(ISBLANK(INDEX('Policy Characteristics'!F:F,MATCH($C827,'Policy Characteristics'!$C:$C,0))),"",INDEX('Policy Characteristics'!F:F,MATCH($C827,'Policy Characteristics'!$C:$C,0)))</f>
        <v>0</v>
      </c>
      <c r="M827" s="184">
        <f>IF(ISBLANK(INDEX('Policy Characteristics'!G:G,MATCH($C827,'Policy Characteristics'!$C:$C,0))),"",INDEX('Policy Characteristics'!G:G,MATCH($C827,'Policy Characteristics'!$C:$C,0)))</f>
        <v>1</v>
      </c>
      <c r="N827" s="184">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5" t="str">
        <f>IF(ISBLANK(INDEX('Policy Characteristics'!B:B,MATCH($C828,'Policy Characteristics'!$C:$C,0))),"",INDEX('Policy Characteristics'!B:B,MATCH($C828,'Policy Characteristics'!$C:$C,0)))</f>
        <v>Hydrogen Combustion</v>
      </c>
      <c r="C828" s="176" t="str">
        <f t="shared" si="37"/>
        <v>Fraction of Eligible Industrial Energy Use Shifted to Hydrogen</v>
      </c>
      <c r="D828" s="6" t="s">
        <v>1974</v>
      </c>
      <c r="E828" s="1" t="s">
        <v>2562</v>
      </c>
      <c r="F828" t="s">
        <v>1938</v>
      </c>
      <c r="G828" s="47" t="s">
        <v>2562</v>
      </c>
      <c r="H828" s="44">
        <v>2089</v>
      </c>
      <c r="I828" s="199" t="s">
        <v>43</v>
      </c>
      <c r="J828" s="177" t="str">
        <f>IF(ISBLANK(INDEX('Policy Characteristics'!D:D,MATCH($C828,'Policy Characteristics'!$C:$C,0))),"",INDEX('Policy Characteristics'!D:D,MATCH($C828,'Policy Characteristics'!$C:$C,0)))</f>
        <v>Hydrogen Combustion</v>
      </c>
      <c r="K828" s="176" t="str">
        <f>IF(ISBLANK(INDEX('Policy Characteristics'!E:E,MATCH($C828,'Policy Characteristics'!$C:$C,0))),"",INDEX('Policy Characteristics'!E:E,MATCH($C828,'Policy Characteristics'!$C:$C,0)))</f>
        <v>indst shift to hydrogen</v>
      </c>
      <c r="L828" s="184">
        <f>IF(ISBLANK(INDEX('Policy Characteristics'!F:F,MATCH($C828,'Policy Characteristics'!$C:$C,0))),"",INDEX('Policy Characteristics'!F:F,MATCH($C828,'Policy Characteristics'!$C:$C,0)))</f>
        <v>0</v>
      </c>
      <c r="M828" s="184">
        <f>IF(ISBLANK(INDEX('Policy Characteristics'!G:G,MATCH($C828,'Policy Characteristics'!$C:$C,0))),"",INDEX('Policy Characteristics'!G:G,MATCH($C828,'Policy Characteristics'!$C:$C,0)))</f>
        <v>1</v>
      </c>
      <c r="N828" s="184">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5" t="str">
        <f>IF(ISBLANK(INDEX('Policy Characteristics'!B:B,MATCH($C829,'Policy Characteristics'!$C:$C,0))),"",INDEX('Policy Characteristics'!B:B,MATCH($C829,'Policy Characteristics'!$C:$C,0)))</f>
        <v>Hydrogen Combustion</v>
      </c>
      <c r="C829" s="176" t="str">
        <f t="shared" si="37"/>
        <v>Fraction of Eligible Industrial Energy Use Shifted to Hydrogen</v>
      </c>
      <c r="D829" s="6" t="s">
        <v>1975</v>
      </c>
      <c r="E829" s="1" t="s">
        <v>2386</v>
      </c>
      <c r="F829" t="s">
        <v>1939</v>
      </c>
      <c r="G829" s="47" t="s">
        <v>2393</v>
      </c>
      <c r="H829" s="44">
        <v>2090</v>
      </c>
      <c r="I829" s="199" t="s">
        <v>43</v>
      </c>
      <c r="J829" s="177" t="str">
        <f>IF(ISBLANK(INDEX('Policy Characteristics'!D:D,MATCH($C829,'Policy Characteristics'!$C:$C,0))),"",INDEX('Policy Characteristics'!D:D,MATCH($C829,'Policy Characteristics'!$C:$C,0)))</f>
        <v>Hydrogen Combustion</v>
      </c>
      <c r="K829" s="176" t="str">
        <f>IF(ISBLANK(INDEX('Policy Characteristics'!E:E,MATCH($C829,'Policy Characteristics'!$C:$C,0))),"",INDEX('Policy Characteristics'!E:E,MATCH($C829,'Policy Characteristics'!$C:$C,0)))</f>
        <v>indst shift to hydrogen</v>
      </c>
      <c r="L829" s="184">
        <f>IF(ISBLANK(INDEX('Policy Characteristics'!F:F,MATCH($C829,'Policy Characteristics'!$C:$C,0))),"",INDEX('Policy Characteristics'!F:F,MATCH($C829,'Policy Characteristics'!$C:$C,0)))</f>
        <v>0</v>
      </c>
      <c r="M829" s="184">
        <f>IF(ISBLANK(INDEX('Policy Characteristics'!G:G,MATCH($C829,'Policy Characteristics'!$C:$C,0))),"",INDEX('Policy Characteristics'!G:G,MATCH($C829,'Policy Characteristics'!$C:$C,0)))</f>
        <v>1</v>
      </c>
      <c r="N829" s="184">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5" t="str">
        <f>IF(ISBLANK(INDEX('Policy Characteristics'!B:B,MATCH($C830,'Policy Characteristics'!$C:$C,0))),"",INDEX('Policy Characteristics'!B:B,MATCH($C830,'Policy Characteristics'!$C:$C,0)))</f>
        <v>Hydrogen Combustion</v>
      </c>
      <c r="C830" s="176" t="str">
        <f t="shared" si="37"/>
        <v>Fraction of Eligible Industrial Energy Use Shifted to Hydrogen</v>
      </c>
      <c r="D830" s="6" t="s">
        <v>1975</v>
      </c>
      <c r="E830" s="1" t="s">
        <v>2387</v>
      </c>
      <c r="F830" t="s">
        <v>1939</v>
      </c>
      <c r="G830" s="47" t="s">
        <v>2394</v>
      </c>
      <c r="H830" s="44">
        <v>2091</v>
      </c>
      <c r="I830" s="199" t="s">
        <v>43</v>
      </c>
      <c r="J830" s="177" t="str">
        <f>IF(ISBLANK(INDEX('Policy Characteristics'!D:D,MATCH($C830,'Policy Characteristics'!$C:$C,0))),"",INDEX('Policy Characteristics'!D:D,MATCH($C830,'Policy Characteristics'!$C:$C,0)))</f>
        <v>Hydrogen Combustion</v>
      </c>
      <c r="K830" s="176" t="str">
        <f>IF(ISBLANK(INDEX('Policy Characteristics'!E:E,MATCH($C830,'Policy Characteristics'!$C:$C,0))),"",INDEX('Policy Characteristics'!E:E,MATCH($C830,'Policy Characteristics'!$C:$C,0)))</f>
        <v>indst shift to hydrogen</v>
      </c>
      <c r="L830" s="184">
        <f>IF(ISBLANK(INDEX('Policy Characteristics'!F:F,MATCH($C830,'Policy Characteristics'!$C:$C,0))),"",INDEX('Policy Characteristics'!F:F,MATCH($C830,'Policy Characteristics'!$C:$C,0)))</f>
        <v>0</v>
      </c>
      <c r="M830" s="184">
        <f>IF(ISBLANK(INDEX('Policy Characteristics'!G:G,MATCH($C830,'Policy Characteristics'!$C:$C,0))),"",INDEX('Policy Characteristics'!G:G,MATCH($C830,'Policy Characteristics'!$C:$C,0)))</f>
        <v>1</v>
      </c>
      <c r="N830" s="184">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5" t="str">
        <f>IF(ISBLANK(INDEX('Policy Characteristics'!B:B,MATCH($C831,'Policy Characteristics'!$C:$C,0))),"",INDEX('Policy Characteristics'!B:B,MATCH($C831,'Policy Characteristics'!$C:$C,0)))</f>
        <v>Hydrogen Combustion</v>
      </c>
      <c r="C831" s="176" t="str">
        <f t="shared" si="37"/>
        <v>Fraction of Eligible Industrial Energy Use Shifted to Hydrogen</v>
      </c>
      <c r="D831" s="6" t="s">
        <v>1975</v>
      </c>
      <c r="E831" s="1" t="s">
        <v>2388</v>
      </c>
      <c r="F831" t="s">
        <v>1939</v>
      </c>
      <c r="G831" s="47" t="s">
        <v>2395</v>
      </c>
      <c r="H831" s="44">
        <v>2092</v>
      </c>
      <c r="I831" s="199" t="s">
        <v>43</v>
      </c>
      <c r="J831" s="177" t="str">
        <f>IF(ISBLANK(INDEX('Policy Characteristics'!D:D,MATCH($C831,'Policy Characteristics'!$C:$C,0))),"",INDEX('Policy Characteristics'!D:D,MATCH($C831,'Policy Characteristics'!$C:$C,0)))</f>
        <v>Hydrogen Combustion</v>
      </c>
      <c r="K831" s="176" t="str">
        <f>IF(ISBLANK(INDEX('Policy Characteristics'!E:E,MATCH($C831,'Policy Characteristics'!$C:$C,0))),"",INDEX('Policy Characteristics'!E:E,MATCH($C831,'Policy Characteristics'!$C:$C,0)))</f>
        <v>indst shift to hydrogen</v>
      </c>
      <c r="L831" s="184">
        <f>IF(ISBLANK(INDEX('Policy Characteristics'!F:F,MATCH($C831,'Policy Characteristics'!$C:$C,0))),"",INDEX('Policy Characteristics'!F:F,MATCH($C831,'Policy Characteristics'!$C:$C,0)))</f>
        <v>0</v>
      </c>
      <c r="M831" s="184">
        <f>IF(ISBLANK(INDEX('Policy Characteristics'!G:G,MATCH($C831,'Policy Characteristics'!$C:$C,0))),"",INDEX('Policy Characteristics'!G:G,MATCH($C831,'Policy Characteristics'!$C:$C,0)))</f>
        <v>1</v>
      </c>
      <c r="N831" s="184">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5" t="str">
        <f>IF(ISBLANK(INDEX('Policy Characteristics'!B:B,MATCH($C832,'Policy Characteristics'!$C:$C,0))),"",INDEX('Policy Characteristics'!B:B,MATCH($C832,'Policy Characteristics'!$C:$C,0)))</f>
        <v>Hydrogen Combustion</v>
      </c>
      <c r="C832" s="176" t="str">
        <f t="shared" si="37"/>
        <v>Fraction of Eligible Industrial Energy Use Shifted to Hydrogen</v>
      </c>
      <c r="D832" s="6" t="s">
        <v>1975</v>
      </c>
      <c r="E832" s="1" t="s">
        <v>2389</v>
      </c>
      <c r="F832" t="s">
        <v>1939</v>
      </c>
      <c r="G832" s="47" t="s">
        <v>2396</v>
      </c>
      <c r="H832" s="44">
        <v>2093</v>
      </c>
      <c r="I832" s="199" t="s">
        <v>43</v>
      </c>
      <c r="J832" s="177" t="str">
        <f>IF(ISBLANK(INDEX('Policy Characteristics'!D:D,MATCH($C832,'Policy Characteristics'!$C:$C,0))),"",INDEX('Policy Characteristics'!D:D,MATCH($C832,'Policy Characteristics'!$C:$C,0)))</f>
        <v>Hydrogen Combustion</v>
      </c>
      <c r="K832" s="176" t="str">
        <f>IF(ISBLANK(INDEX('Policy Characteristics'!E:E,MATCH($C832,'Policy Characteristics'!$C:$C,0))),"",INDEX('Policy Characteristics'!E:E,MATCH($C832,'Policy Characteristics'!$C:$C,0)))</f>
        <v>indst shift to hydrogen</v>
      </c>
      <c r="L832" s="184">
        <f>IF(ISBLANK(INDEX('Policy Characteristics'!F:F,MATCH($C832,'Policy Characteristics'!$C:$C,0))),"",INDEX('Policy Characteristics'!F:F,MATCH($C832,'Policy Characteristics'!$C:$C,0)))</f>
        <v>0</v>
      </c>
      <c r="M832" s="184">
        <f>IF(ISBLANK(INDEX('Policy Characteristics'!G:G,MATCH($C832,'Policy Characteristics'!$C:$C,0))),"",INDEX('Policy Characteristics'!G:G,MATCH($C832,'Policy Characteristics'!$C:$C,0)))</f>
        <v>1</v>
      </c>
      <c r="N832" s="184">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5" t="str">
        <f>IF(ISBLANK(INDEX('Policy Characteristics'!B:B,MATCH($C833,'Policy Characteristics'!$C:$C,0))),"",INDEX('Policy Characteristics'!B:B,MATCH($C833,'Policy Characteristics'!$C:$C,0)))</f>
        <v>Hydrogen Combustion</v>
      </c>
      <c r="C833" s="176" t="str">
        <f t="shared" si="37"/>
        <v>Fraction of Eligible Industrial Energy Use Shifted to Hydrogen</v>
      </c>
      <c r="D833" s="6" t="s">
        <v>1975</v>
      </c>
      <c r="E833" s="1" t="s">
        <v>2390</v>
      </c>
      <c r="F833" t="s">
        <v>1939</v>
      </c>
      <c r="G833" s="47" t="s">
        <v>2397</v>
      </c>
      <c r="H833" s="44">
        <v>2094</v>
      </c>
      <c r="I833" s="199" t="s">
        <v>44</v>
      </c>
      <c r="J833" s="177" t="str">
        <f>IF(ISBLANK(INDEX('Policy Characteristics'!D:D,MATCH($C833,'Policy Characteristics'!$C:$C,0))),"",INDEX('Policy Characteristics'!D:D,MATCH($C833,'Policy Characteristics'!$C:$C,0)))</f>
        <v>Hydrogen Combustion</v>
      </c>
      <c r="K833" s="176" t="str">
        <f>IF(ISBLANK(INDEX('Policy Characteristics'!E:E,MATCH($C833,'Policy Characteristics'!$C:$C,0))),"",INDEX('Policy Characteristics'!E:E,MATCH($C833,'Policy Characteristics'!$C:$C,0)))</f>
        <v>indst shift to hydrogen</v>
      </c>
      <c r="L833" s="184">
        <f>IF(ISBLANK(INDEX('Policy Characteristics'!F:F,MATCH($C833,'Policy Characteristics'!$C:$C,0))),"",INDEX('Policy Characteristics'!F:F,MATCH($C833,'Policy Characteristics'!$C:$C,0)))</f>
        <v>0</v>
      </c>
      <c r="M833" s="184">
        <f>IF(ISBLANK(INDEX('Policy Characteristics'!G:G,MATCH($C833,'Policy Characteristics'!$C:$C,0))),"",INDEX('Policy Characteristics'!G:G,MATCH($C833,'Policy Characteristics'!$C:$C,0)))</f>
        <v>1</v>
      </c>
      <c r="N833" s="184">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fuel shifted</v>
      </c>
      <c r="P833" s="1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6" t="str">
        <f>IF(ISBLANK(INDEX('Policy Characteristics'!K:K,MATCH($C833,'Policy Characteristics'!$C:$C,0))),"",INDEX('Policy Characteristics'!K:K,MATCH($C833,'Policy Characteristics'!$C:$C,0)))</f>
        <v>industry-ag-main.html#fuel-switching</v>
      </c>
      <c r="R833" s="176"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5" t="str">
        <f>IF(ISBLANK(INDEX('Policy Characteristics'!B:B,MATCH($C834,'Policy Characteristics'!$C:$C,0))),"",INDEX('Policy Characteristics'!B:B,MATCH($C834,'Policy Characteristics'!$C:$C,0)))</f>
        <v>Hydrogen Combustion</v>
      </c>
      <c r="C834" s="176" t="str">
        <f t="shared" si="37"/>
        <v>Fraction of Eligible Industrial Energy Use Shifted to Hydrogen</v>
      </c>
      <c r="D834" s="6" t="s">
        <v>1975</v>
      </c>
      <c r="E834" s="1" t="s">
        <v>2391</v>
      </c>
      <c r="F834" t="s">
        <v>1939</v>
      </c>
      <c r="G834" s="47" t="s">
        <v>2398</v>
      </c>
      <c r="H834" s="44">
        <v>2095</v>
      </c>
      <c r="I834" s="199" t="s">
        <v>43</v>
      </c>
      <c r="J834" s="177" t="str">
        <f>IF(ISBLANK(INDEX('Policy Characteristics'!D:D,MATCH($C834,'Policy Characteristics'!$C:$C,0))),"",INDEX('Policy Characteristics'!D:D,MATCH($C834,'Policy Characteristics'!$C:$C,0)))</f>
        <v>Hydrogen Combustion</v>
      </c>
      <c r="K834" s="176" t="str">
        <f>IF(ISBLANK(INDEX('Policy Characteristics'!E:E,MATCH($C834,'Policy Characteristics'!$C:$C,0))),"",INDEX('Policy Characteristics'!E:E,MATCH($C834,'Policy Characteristics'!$C:$C,0)))</f>
        <v>indst shift to hydrogen</v>
      </c>
      <c r="L834" s="184">
        <f>IF(ISBLANK(INDEX('Policy Characteristics'!F:F,MATCH($C834,'Policy Characteristics'!$C:$C,0))),"",INDEX('Policy Characteristics'!F:F,MATCH($C834,'Policy Characteristics'!$C:$C,0)))</f>
        <v>0</v>
      </c>
      <c r="M834" s="184">
        <f>IF(ISBLANK(INDEX('Policy Characteristics'!G:G,MATCH($C834,'Policy Characteristics'!$C:$C,0))),"",INDEX('Policy Characteristics'!G:G,MATCH($C834,'Policy Characteristics'!$C:$C,0)))</f>
        <v>1</v>
      </c>
      <c r="N834" s="184">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fuel shifted</v>
      </c>
      <c r="P834" s="1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6" t="str">
        <f>IF(ISBLANK(INDEX('Policy Characteristics'!K:K,MATCH($C834,'Policy Characteristics'!$C:$C,0))),"",INDEX('Policy Characteristics'!K:K,MATCH($C834,'Policy Characteristics'!$C:$C,0)))</f>
        <v>industry-ag-main.html#fuel-switching</v>
      </c>
      <c r="R834" s="176"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5" t="str">
        <f>IF(ISBLANK(INDEX('Policy Characteristics'!B:B,MATCH($C835,'Policy Characteristics'!$C:$C,0))),"",INDEX('Policy Characteristics'!B:B,MATCH($C835,'Policy Characteristics'!$C:$C,0)))</f>
        <v>Hydrogen Combustion</v>
      </c>
      <c r="C835" s="176" t="str">
        <f t="shared" si="37"/>
        <v>Fraction of Eligible Industrial Energy Use Shifted to Hydrogen</v>
      </c>
      <c r="D835" s="6" t="s">
        <v>1975</v>
      </c>
      <c r="E835" s="1" t="s">
        <v>2392</v>
      </c>
      <c r="F835" t="s">
        <v>1939</v>
      </c>
      <c r="G835" s="47" t="s">
        <v>2399</v>
      </c>
      <c r="H835" s="44">
        <v>2096</v>
      </c>
      <c r="I835" s="199" t="s">
        <v>44</v>
      </c>
      <c r="J835" s="177" t="str">
        <f>IF(ISBLANK(INDEX('Policy Characteristics'!D:D,MATCH($C835,'Policy Characteristics'!$C:$C,0))),"",INDEX('Policy Characteristics'!D:D,MATCH($C835,'Policy Characteristics'!$C:$C,0)))</f>
        <v>Hydrogen Combustion</v>
      </c>
      <c r="K835" s="176" t="str">
        <f>IF(ISBLANK(INDEX('Policy Characteristics'!E:E,MATCH($C835,'Policy Characteristics'!$C:$C,0))),"",INDEX('Policy Characteristics'!E:E,MATCH($C835,'Policy Characteristics'!$C:$C,0)))</f>
        <v>indst shift to hydrogen</v>
      </c>
      <c r="L835" s="184">
        <f>IF(ISBLANK(INDEX('Policy Characteristics'!F:F,MATCH($C835,'Policy Characteristics'!$C:$C,0))),"",INDEX('Policy Characteristics'!F:F,MATCH($C835,'Policy Characteristics'!$C:$C,0)))</f>
        <v>0</v>
      </c>
      <c r="M835" s="184">
        <f>IF(ISBLANK(INDEX('Policy Characteristics'!G:G,MATCH($C835,'Policy Characteristics'!$C:$C,0))),"",INDEX('Policy Characteristics'!G:G,MATCH($C835,'Policy Characteristics'!$C:$C,0)))</f>
        <v>1</v>
      </c>
      <c r="N835" s="184">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fuel shifted</v>
      </c>
      <c r="P835" s="1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6" t="str">
        <f>IF(ISBLANK(INDEX('Policy Characteristics'!K:K,MATCH($C835,'Policy Characteristics'!$C:$C,0))),"",INDEX('Policy Characteristics'!K:K,MATCH($C835,'Policy Characteristics'!$C:$C,0)))</f>
        <v>industry-ag-main.html#fuel-switching</v>
      </c>
      <c r="R835" s="176"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5" t="str">
        <f>IF(ISBLANK(INDEX('Policy Characteristics'!B:B,MATCH($C836,'Policy Characteristics'!$C:$C,0))),"",INDEX('Policy Characteristics'!B:B,MATCH($C836,'Policy Characteristics'!$C:$C,0)))</f>
        <v>Hydrogen Combustion</v>
      </c>
      <c r="C836" s="176" t="str">
        <f t="shared" si="37"/>
        <v>Fraction of Eligible Industrial Energy Use Shifted to Hydrogen</v>
      </c>
      <c r="D836" s="6" t="s">
        <v>1975</v>
      </c>
      <c r="E836" s="1" t="s">
        <v>2562</v>
      </c>
      <c r="F836" t="s">
        <v>1939</v>
      </c>
      <c r="G836" s="47" t="s">
        <v>2562</v>
      </c>
      <c r="H836" s="44">
        <v>2097</v>
      </c>
      <c r="I836" s="199" t="s">
        <v>43</v>
      </c>
      <c r="J836" s="177" t="str">
        <f>IF(ISBLANK(INDEX('Policy Characteristics'!D:D,MATCH($C836,'Policy Characteristics'!$C:$C,0))),"",INDEX('Policy Characteristics'!D:D,MATCH($C836,'Policy Characteristics'!$C:$C,0)))</f>
        <v>Hydrogen Combustion</v>
      </c>
      <c r="K836" s="176" t="str">
        <f>IF(ISBLANK(INDEX('Policy Characteristics'!E:E,MATCH($C836,'Policy Characteristics'!$C:$C,0))),"",INDEX('Policy Characteristics'!E:E,MATCH($C836,'Policy Characteristics'!$C:$C,0)))</f>
        <v>indst shift to hydrogen</v>
      </c>
      <c r="L836" s="184">
        <f>IF(ISBLANK(INDEX('Policy Characteristics'!F:F,MATCH($C836,'Policy Characteristics'!$C:$C,0))),"",INDEX('Policy Characteristics'!F:F,MATCH($C836,'Policy Characteristics'!$C:$C,0)))</f>
        <v>0</v>
      </c>
      <c r="M836" s="184">
        <f>IF(ISBLANK(INDEX('Policy Characteristics'!G:G,MATCH($C836,'Policy Characteristics'!$C:$C,0))),"",INDEX('Policy Characteristics'!G:G,MATCH($C836,'Policy Characteristics'!$C:$C,0)))</f>
        <v>1</v>
      </c>
      <c r="N836" s="184">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fuel shifted</v>
      </c>
      <c r="P836" s="1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6" t="str">
        <f>IF(ISBLANK(INDEX('Policy Characteristics'!K:K,MATCH($C836,'Policy Characteristics'!$C:$C,0))),"",INDEX('Policy Characteristics'!K:K,MATCH($C836,'Policy Characteristics'!$C:$C,0)))</f>
        <v>industry-ag-main.html#fuel-switching</v>
      </c>
      <c r="R836" s="176"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5" t="str">
        <f>IF(ISBLANK(INDEX('Policy Characteristics'!B:B,MATCH($C837,'Policy Characteristics'!$C:$C,0))),"",INDEX('Policy Characteristics'!B:B,MATCH($C837,'Policy Characteristics'!$C:$C,0)))</f>
        <v>Hydrogen Combustion</v>
      </c>
      <c r="C837" s="176" t="str">
        <f t="shared" si="37"/>
        <v>Fraction of Eligible Industrial Energy Use Shifted to Hydrogen</v>
      </c>
      <c r="D837" s="6" t="s">
        <v>1976</v>
      </c>
      <c r="E837" s="1" t="s">
        <v>2386</v>
      </c>
      <c r="F837" t="s">
        <v>1940</v>
      </c>
      <c r="G837" s="47" t="s">
        <v>2393</v>
      </c>
      <c r="H837" s="44">
        <v>2098</v>
      </c>
      <c r="I837" s="199" t="s">
        <v>43</v>
      </c>
      <c r="J837" s="177" t="str">
        <f>IF(ISBLANK(INDEX('Policy Characteristics'!D:D,MATCH($C837,'Policy Characteristics'!$C:$C,0))),"",INDEX('Policy Characteristics'!D:D,MATCH($C837,'Policy Characteristics'!$C:$C,0)))</f>
        <v>Hydrogen Combustion</v>
      </c>
      <c r="K837" s="176" t="str">
        <f>IF(ISBLANK(INDEX('Policy Characteristics'!E:E,MATCH($C837,'Policy Characteristics'!$C:$C,0))),"",INDEX('Policy Characteristics'!E:E,MATCH($C837,'Policy Characteristics'!$C:$C,0)))</f>
        <v>indst shift to hydrogen</v>
      </c>
      <c r="L837" s="184">
        <f>IF(ISBLANK(INDEX('Policy Characteristics'!F:F,MATCH($C837,'Policy Characteristics'!$C:$C,0))),"",INDEX('Policy Characteristics'!F:F,MATCH($C837,'Policy Characteristics'!$C:$C,0)))</f>
        <v>0</v>
      </c>
      <c r="M837" s="184">
        <f>IF(ISBLANK(INDEX('Policy Characteristics'!G:G,MATCH($C837,'Policy Characteristics'!$C:$C,0))),"",INDEX('Policy Characteristics'!G:G,MATCH($C837,'Policy Characteristics'!$C:$C,0)))</f>
        <v>1</v>
      </c>
      <c r="N837" s="184">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fuel shifted</v>
      </c>
      <c r="P837" s="1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6" t="str">
        <f>IF(ISBLANK(INDEX('Policy Characteristics'!K:K,MATCH($C837,'Policy Characteristics'!$C:$C,0))),"",INDEX('Policy Characteristics'!K:K,MATCH($C837,'Policy Characteristics'!$C:$C,0)))</f>
        <v>industry-ag-main.html#fuel-switching</v>
      </c>
      <c r="R837" s="176"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5" t="str">
        <f>IF(ISBLANK(INDEX('Policy Characteristics'!B:B,MATCH($C838,'Policy Characteristics'!$C:$C,0))),"",INDEX('Policy Characteristics'!B:B,MATCH($C838,'Policy Characteristics'!$C:$C,0)))</f>
        <v>Hydrogen Combustion</v>
      </c>
      <c r="C838" s="176" t="str">
        <f t="shared" si="37"/>
        <v>Fraction of Eligible Industrial Energy Use Shifted to Hydrogen</v>
      </c>
      <c r="D838" s="6" t="s">
        <v>1976</v>
      </c>
      <c r="E838" s="1" t="s">
        <v>2387</v>
      </c>
      <c r="F838" t="s">
        <v>1940</v>
      </c>
      <c r="G838" s="47" t="s">
        <v>2394</v>
      </c>
      <c r="H838" s="44">
        <v>2099</v>
      </c>
      <c r="I838" s="199" t="s">
        <v>43</v>
      </c>
      <c r="J838" s="177" t="str">
        <f>IF(ISBLANK(INDEX('Policy Characteristics'!D:D,MATCH($C838,'Policy Characteristics'!$C:$C,0))),"",INDEX('Policy Characteristics'!D:D,MATCH($C838,'Policy Characteristics'!$C:$C,0)))</f>
        <v>Hydrogen Combustion</v>
      </c>
      <c r="K838" s="176" t="str">
        <f>IF(ISBLANK(INDEX('Policy Characteristics'!E:E,MATCH($C838,'Policy Characteristics'!$C:$C,0))),"",INDEX('Policy Characteristics'!E:E,MATCH($C838,'Policy Characteristics'!$C:$C,0)))</f>
        <v>indst shift to hydrogen</v>
      </c>
      <c r="L838" s="184">
        <f>IF(ISBLANK(INDEX('Policy Characteristics'!F:F,MATCH($C838,'Policy Characteristics'!$C:$C,0))),"",INDEX('Policy Characteristics'!F:F,MATCH($C838,'Policy Characteristics'!$C:$C,0)))</f>
        <v>0</v>
      </c>
      <c r="M838" s="184">
        <f>IF(ISBLANK(INDEX('Policy Characteristics'!G:G,MATCH($C838,'Policy Characteristics'!$C:$C,0))),"",INDEX('Policy Characteristics'!G:G,MATCH($C838,'Policy Characteristics'!$C:$C,0)))</f>
        <v>1</v>
      </c>
      <c r="N838" s="184">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fuel shifted</v>
      </c>
      <c r="P838" s="1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6" t="str">
        <f>IF(ISBLANK(INDEX('Policy Characteristics'!K:K,MATCH($C838,'Policy Characteristics'!$C:$C,0))),"",INDEX('Policy Characteristics'!K:K,MATCH($C838,'Policy Characteristics'!$C:$C,0)))</f>
        <v>industry-ag-main.html#fuel-switching</v>
      </c>
      <c r="R838" s="176"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5" t="str">
        <f>IF(ISBLANK(INDEX('Policy Characteristics'!B:B,MATCH($C839,'Policy Characteristics'!$C:$C,0))),"",INDEX('Policy Characteristics'!B:B,MATCH($C839,'Policy Characteristics'!$C:$C,0)))</f>
        <v>Hydrogen Combustion</v>
      </c>
      <c r="C839" s="176" t="str">
        <f t="shared" ref="C839:C902" si="38">C$773</f>
        <v>Fraction of Eligible Industrial Energy Use Shifted to Hydrogen</v>
      </c>
      <c r="D839" s="6" t="s">
        <v>1976</v>
      </c>
      <c r="E839" s="1" t="s">
        <v>2388</v>
      </c>
      <c r="F839" t="s">
        <v>1940</v>
      </c>
      <c r="G839" s="47" t="s">
        <v>2395</v>
      </c>
      <c r="H839" s="44">
        <v>2100</v>
      </c>
      <c r="I839" s="199" t="s">
        <v>43</v>
      </c>
      <c r="J839" s="177" t="str">
        <f>IF(ISBLANK(INDEX('Policy Characteristics'!D:D,MATCH($C839,'Policy Characteristics'!$C:$C,0))),"",INDEX('Policy Characteristics'!D:D,MATCH($C839,'Policy Characteristics'!$C:$C,0)))</f>
        <v>Hydrogen Combustion</v>
      </c>
      <c r="K839" s="176" t="str">
        <f>IF(ISBLANK(INDEX('Policy Characteristics'!E:E,MATCH($C839,'Policy Characteristics'!$C:$C,0))),"",INDEX('Policy Characteristics'!E:E,MATCH($C839,'Policy Characteristics'!$C:$C,0)))</f>
        <v>indst shift to hydrogen</v>
      </c>
      <c r="L839" s="184">
        <f>IF(ISBLANK(INDEX('Policy Characteristics'!F:F,MATCH($C839,'Policy Characteristics'!$C:$C,0))),"",INDEX('Policy Characteristics'!F:F,MATCH($C839,'Policy Characteristics'!$C:$C,0)))</f>
        <v>0</v>
      </c>
      <c r="M839" s="184">
        <f>IF(ISBLANK(INDEX('Policy Characteristics'!G:G,MATCH($C839,'Policy Characteristics'!$C:$C,0))),"",INDEX('Policy Characteristics'!G:G,MATCH($C839,'Policy Characteristics'!$C:$C,0)))</f>
        <v>1</v>
      </c>
      <c r="N839" s="184">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fuel shifted</v>
      </c>
      <c r="P839" s="1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6" t="str">
        <f>IF(ISBLANK(INDEX('Policy Characteristics'!K:K,MATCH($C839,'Policy Characteristics'!$C:$C,0))),"",INDEX('Policy Characteristics'!K:K,MATCH($C839,'Policy Characteristics'!$C:$C,0)))</f>
        <v>industry-ag-main.html#fuel-switching</v>
      </c>
      <c r="R839" s="176"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5"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1976</v>
      </c>
      <c r="E840" s="1" t="s">
        <v>2389</v>
      </c>
      <c r="F840" t="s">
        <v>1940</v>
      </c>
      <c r="G840" s="47" t="s">
        <v>2396</v>
      </c>
      <c r="H840" s="44">
        <v>2101</v>
      </c>
      <c r="I840" s="199" t="s">
        <v>43</v>
      </c>
      <c r="J840" s="177" t="str">
        <f>IF(ISBLANK(INDEX('Policy Characteristics'!D:D,MATCH($C840,'Policy Characteristics'!$C:$C,0))),"",INDEX('Policy Characteristics'!D:D,MATCH($C840,'Policy Characteristics'!$C:$C,0)))</f>
        <v>Hydrogen Combustion</v>
      </c>
      <c r="K840" s="176" t="str">
        <f>IF(ISBLANK(INDEX('Policy Characteristics'!E:E,MATCH($C840,'Policy Characteristics'!$C:$C,0))),"",INDEX('Policy Characteristics'!E:E,MATCH($C840,'Policy Characteristics'!$C:$C,0)))</f>
        <v>indst shift to hydrogen</v>
      </c>
      <c r="L840" s="184">
        <f>IF(ISBLANK(INDEX('Policy Characteristics'!F:F,MATCH($C840,'Policy Characteristics'!$C:$C,0))),"",INDEX('Policy Characteristics'!F:F,MATCH($C840,'Policy Characteristics'!$C:$C,0)))</f>
        <v>0</v>
      </c>
      <c r="M840" s="184">
        <f>IF(ISBLANK(INDEX('Policy Characteristics'!G:G,MATCH($C840,'Policy Characteristics'!$C:$C,0))),"",INDEX('Policy Characteristics'!G:G,MATCH($C840,'Policy Characteristics'!$C:$C,0)))</f>
        <v>1</v>
      </c>
      <c r="N840" s="184">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fuel shifted</v>
      </c>
      <c r="P840" s="1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6" t="str">
        <f>IF(ISBLANK(INDEX('Policy Characteristics'!K:K,MATCH($C840,'Policy Characteristics'!$C:$C,0))),"",INDEX('Policy Characteristics'!K:K,MATCH($C840,'Policy Characteristics'!$C:$C,0)))</f>
        <v>industry-ag-main.html#fuel-switching</v>
      </c>
      <c r="R840" s="176"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5"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1976</v>
      </c>
      <c r="E841" s="1" t="s">
        <v>2390</v>
      </c>
      <c r="F841" t="s">
        <v>1940</v>
      </c>
      <c r="G841" s="47" t="s">
        <v>2397</v>
      </c>
      <c r="H841" s="44">
        <v>2102</v>
      </c>
      <c r="I841" s="199" t="s">
        <v>43</v>
      </c>
      <c r="J841" s="177" t="str">
        <f>IF(ISBLANK(INDEX('Policy Characteristics'!D:D,MATCH($C841,'Policy Characteristics'!$C:$C,0))),"",INDEX('Policy Characteristics'!D:D,MATCH($C841,'Policy Characteristics'!$C:$C,0)))</f>
        <v>Hydrogen Combustion</v>
      </c>
      <c r="K841" s="176" t="str">
        <f>IF(ISBLANK(INDEX('Policy Characteristics'!E:E,MATCH($C841,'Policy Characteristics'!$C:$C,0))),"",INDEX('Policy Characteristics'!E:E,MATCH($C841,'Policy Characteristics'!$C:$C,0)))</f>
        <v>indst shift to hydrogen</v>
      </c>
      <c r="L841" s="184">
        <f>IF(ISBLANK(INDEX('Policy Characteristics'!F:F,MATCH($C841,'Policy Characteristics'!$C:$C,0))),"",INDEX('Policy Characteristics'!F:F,MATCH($C841,'Policy Characteristics'!$C:$C,0)))</f>
        <v>0</v>
      </c>
      <c r="M841" s="184">
        <f>IF(ISBLANK(INDEX('Policy Characteristics'!G:G,MATCH($C841,'Policy Characteristics'!$C:$C,0))),"",INDEX('Policy Characteristics'!G:G,MATCH($C841,'Policy Characteristics'!$C:$C,0)))</f>
        <v>1</v>
      </c>
      <c r="N841" s="184">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fuel shifted</v>
      </c>
      <c r="P841" s="1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6" t="str">
        <f>IF(ISBLANK(INDEX('Policy Characteristics'!K:K,MATCH($C841,'Policy Characteristics'!$C:$C,0))),"",INDEX('Policy Characteristics'!K:K,MATCH($C841,'Policy Characteristics'!$C:$C,0)))</f>
        <v>industry-ag-main.html#fuel-switching</v>
      </c>
      <c r="R841" s="176"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5"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1976</v>
      </c>
      <c r="E842" s="1" t="s">
        <v>2391</v>
      </c>
      <c r="F842" t="s">
        <v>1940</v>
      </c>
      <c r="G842" s="47" t="s">
        <v>2398</v>
      </c>
      <c r="H842" s="44">
        <v>2103</v>
      </c>
      <c r="I842" s="199" t="s">
        <v>43</v>
      </c>
      <c r="J842" s="177" t="str">
        <f>IF(ISBLANK(INDEX('Policy Characteristics'!D:D,MATCH($C842,'Policy Characteristics'!$C:$C,0))),"",INDEX('Policy Characteristics'!D:D,MATCH($C842,'Policy Characteristics'!$C:$C,0)))</f>
        <v>Hydrogen Combustion</v>
      </c>
      <c r="K842" s="176" t="str">
        <f>IF(ISBLANK(INDEX('Policy Characteristics'!E:E,MATCH($C842,'Policy Characteristics'!$C:$C,0))),"",INDEX('Policy Characteristics'!E:E,MATCH($C842,'Policy Characteristics'!$C:$C,0)))</f>
        <v>indst shift to hydrogen</v>
      </c>
      <c r="L842" s="184">
        <f>IF(ISBLANK(INDEX('Policy Characteristics'!F:F,MATCH($C842,'Policy Characteristics'!$C:$C,0))),"",INDEX('Policy Characteristics'!F:F,MATCH($C842,'Policy Characteristics'!$C:$C,0)))</f>
        <v>0</v>
      </c>
      <c r="M842" s="184">
        <f>IF(ISBLANK(INDEX('Policy Characteristics'!G:G,MATCH($C842,'Policy Characteristics'!$C:$C,0))),"",INDEX('Policy Characteristics'!G:G,MATCH($C842,'Policy Characteristics'!$C:$C,0)))</f>
        <v>1</v>
      </c>
      <c r="N842" s="184">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fuel shifted</v>
      </c>
      <c r="P842" s="1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6" t="str">
        <f>IF(ISBLANK(INDEX('Policy Characteristics'!K:K,MATCH($C842,'Policy Characteristics'!$C:$C,0))),"",INDEX('Policy Characteristics'!K:K,MATCH($C842,'Policy Characteristics'!$C:$C,0)))</f>
        <v>industry-ag-main.html#fuel-switching</v>
      </c>
      <c r="R842" s="176"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5"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1976</v>
      </c>
      <c r="E843" s="1" t="s">
        <v>2392</v>
      </c>
      <c r="F843" t="s">
        <v>1940</v>
      </c>
      <c r="G843" s="47" t="s">
        <v>2399</v>
      </c>
      <c r="H843" s="44">
        <v>2104</v>
      </c>
      <c r="I843" s="199" t="s">
        <v>44</v>
      </c>
      <c r="J843" s="177" t="str">
        <f>IF(ISBLANK(INDEX('Policy Characteristics'!D:D,MATCH($C843,'Policy Characteristics'!$C:$C,0))),"",INDEX('Policy Characteristics'!D:D,MATCH($C843,'Policy Characteristics'!$C:$C,0)))</f>
        <v>Hydrogen Combustion</v>
      </c>
      <c r="K843" s="176" t="str">
        <f>IF(ISBLANK(INDEX('Policy Characteristics'!E:E,MATCH($C843,'Policy Characteristics'!$C:$C,0))),"",INDEX('Policy Characteristics'!E:E,MATCH($C843,'Policy Characteristics'!$C:$C,0)))</f>
        <v>indst shift to hydrogen</v>
      </c>
      <c r="L843" s="184">
        <f>IF(ISBLANK(INDEX('Policy Characteristics'!F:F,MATCH($C843,'Policy Characteristics'!$C:$C,0))),"",INDEX('Policy Characteristics'!F:F,MATCH($C843,'Policy Characteristics'!$C:$C,0)))</f>
        <v>0</v>
      </c>
      <c r="M843" s="184">
        <f>IF(ISBLANK(INDEX('Policy Characteristics'!G:G,MATCH($C843,'Policy Characteristics'!$C:$C,0))),"",INDEX('Policy Characteristics'!G:G,MATCH($C843,'Policy Characteristics'!$C:$C,0)))</f>
        <v>1</v>
      </c>
      <c r="N843" s="184">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fuel shifted</v>
      </c>
      <c r="P843" s="1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6" t="str">
        <f>IF(ISBLANK(INDEX('Policy Characteristics'!K:K,MATCH($C843,'Policy Characteristics'!$C:$C,0))),"",INDEX('Policy Characteristics'!K:K,MATCH($C843,'Policy Characteristics'!$C:$C,0)))</f>
        <v>industry-ag-main.html#fuel-switching</v>
      </c>
      <c r="R843" s="176"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5"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1976</v>
      </c>
      <c r="E844" s="1" t="s">
        <v>2562</v>
      </c>
      <c r="F844" t="s">
        <v>1940</v>
      </c>
      <c r="G844" s="47" t="s">
        <v>2562</v>
      </c>
      <c r="H844" s="44">
        <v>2105</v>
      </c>
      <c r="I844" s="199" t="s">
        <v>43</v>
      </c>
      <c r="J844" s="177" t="str">
        <f>IF(ISBLANK(INDEX('Policy Characteristics'!D:D,MATCH($C844,'Policy Characteristics'!$C:$C,0))),"",INDEX('Policy Characteristics'!D:D,MATCH($C844,'Policy Characteristics'!$C:$C,0)))</f>
        <v>Hydrogen Combustion</v>
      </c>
      <c r="K844" s="176" t="str">
        <f>IF(ISBLANK(INDEX('Policy Characteristics'!E:E,MATCH($C844,'Policy Characteristics'!$C:$C,0))),"",INDEX('Policy Characteristics'!E:E,MATCH($C844,'Policy Characteristics'!$C:$C,0)))</f>
        <v>indst shift to hydrogen</v>
      </c>
      <c r="L844" s="184">
        <f>IF(ISBLANK(INDEX('Policy Characteristics'!F:F,MATCH($C844,'Policy Characteristics'!$C:$C,0))),"",INDEX('Policy Characteristics'!F:F,MATCH($C844,'Policy Characteristics'!$C:$C,0)))</f>
        <v>0</v>
      </c>
      <c r="M844" s="184">
        <f>IF(ISBLANK(INDEX('Policy Characteristics'!G:G,MATCH($C844,'Policy Characteristics'!$C:$C,0))),"",INDEX('Policy Characteristics'!G:G,MATCH($C844,'Policy Characteristics'!$C:$C,0)))</f>
        <v>1</v>
      </c>
      <c r="N844" s="184">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fuel shifted</v>
      </c>
      <c r="P844" s="1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6" t="str">
        <f>IF(ISBLANK(INDEX('Policy Characteristics'!K:K,MATCH($C844,'Policy Characteristics'!$C:$C,0))),"",INDEX('Policy Characteristics'!K:K,MATCH($C844,'Policy Characteristics'!$C:$C,0)))</f>
        <v>industry-ag-main.html#fuel-switching</v>
      </c>
      <c r="R844" s="176"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5"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1977</v>
      </c>
      <c r="E845" s="1" t="s">
        <v>2386</v>
      </c>
      <c r="F845" t="s">
        <v>1480</v>
      </c>
      <c r="G845" s="47" t="s">
        <v>2393</v>
      </c>
      <c r="H845" s="44">
        <v>2106</v>
      </c>
      <c r="I845" s="199" t="s">
        <v>43</v>
      </c>
      <c r="J845" s="177" t="str">
        <f>IF(ISBLANK(INDEX('Policy Characteristics'!D:D,MATCH($C845,'Policy Characteristics'!$C:$C,0))),"",INDEX('Policy Characteristics'!D:D,MATCH($C845,'Policy Characteristics'!$C:$C,0)))</f>
        <v>Hydrogen Combustion</v>
      </c>
      <c r="K845" s="176" t="str">
        <f>IF(ISBLANK(INDEX('Policy Characteristics'!E:E,MATCH($C845,'Policy Characteristics'!$C:$C,0))),"",INDEX('Policy Characteristics'!E:E,MATCH($C845,'Policy Characteristics'!$C:$C,0)))</f>
        <v>indst shift to hydrogen</v>
      </c>
      <c r="L845" s="184">
        <f>IF(ISBLANK(INDEX('Policy Characteristics'!F:F,MATCH($C845,'Policy Characteristics'!$C:$C,0))),"",INDEX('Policy Characteristics'!F:F,MATCH($C845,'Policy Characteristics'!$C:$C,0)))</f>
        <v>0</v>
      </c>
      <c r="M845" s="184">
        <f>IF(ISBLANK(INDEX('Policy Characteristics'!G:G,MATCH($C845,'Policy Characteristics'!$C:$C,0))),"",INDEX('Policy Characteristics'!G:G,MATCH($C845,'Policy Characteristics'!$C:$C,0)))</f>
        <v>1</v>
      </c>
      <c r="N845" s="184">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fuel shifted</v>
      </c>
      <c r="P845" s="1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6" t="str">
        <f>IF(ISBLANK(INDEX('Policy Characteristics'!K:K,MATCH($C845,'Policy Characteristics'!$C:$C,0))),"",INDEX('Policy Characteristics'!K:K,MATCH($C845,'Policy Characteristics'!$C:$C,0)))</f>
        <v>industry-ag-main.html#fuel-switching</v>
      </c>
      <c r="R845" s="176"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5"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1977</v>
      </c>
      <c r="E846" s="1" t="s">
        <v>2387</v>
      </c>
      <c r="F846" t="s">
        <v>1480</v>
      </c>
      <c r="G846" s="47" t="s">
        <v>2394</v>
      </c>
      <c r="H846" s="44">
        <v>2107</v>
      </c>
      <c r="I846" s="199" t="s">
        <v>43</v>
      </c>
      <c r="J846" s="177" t="str">
        <f>IF(ISBLANK(INDEX('Policy Characteristics'!D:D,MATCH($C846,'Policy Characteristics'!$C:$C,0))),"",INDEX('Policy Characteristics'!D:D,MATCH($C846,'Policy Characteristics'!$C:$C,0)))</f>
        <v>Hydrogen Combustion</v>
      </c>
      <c r="K846" s="176" t="str">
        <f>IF(ISBLANK(INDEX('Policy Characteristics'!E:E,MATCH($C846,'Policy Characteristics'!$C:$C,0))),"",INDEX('Policy Characteristics'!E:E,MATCH($C846,'Policy Characteristics'!$C:$C,0)))</f>
        <v>indst shift to hydrogen</v>
      </c>
      <c r="L846" s="184">
        <f>IF(ISBLANK(INDEX('Policy Characteristics'!F:F,MATCH($C846,'Policy Characteristics'!$C:$C,0))),"",INDEX('Policy Characteristics'!F:F,MATCH($C846,'Policy Characteristics'!$C:$C,0)))</f>
        <v>0</v>
      </c>
      <c r="M846" s="184">
        <f>IF(ISBLANK(INDEX('Policy Characteristics'!G:G,MATCH($C846,'Policy Characteristics'!$C:$C,0))),"",INDEX('Policy Characteristics'!G:G,MATCH($C846,'Policy Characteristics'!$C:$C,0)))</f>
        <v>1</v>
      </c>
      <c r="N846" s="184">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fuel shifted</v>
      </c>
      <c r="P846" s="1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6" t="str">
        <f>IF(ISBLANK(INDEX('Policy Characteristics'!K:K,MATCH($C846,'Policy Characteristics'!$C:$C,0))),"",INDEX('Policy Characteristics'!K:K,MATCH($C846,'Policy Characteristics'!$C:$C,0)))</f>
        <v>industry-ag-main.html#fuel-switching</v>
      </c>
      <c r="R846" s="176"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5"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1977</v>
      </c>
      <c r="E847" s="1" t="s">
        <v>2388</v>
      </c>
      <c r="F847" t="s">
        <v>1480</v>
      </c>
      <c r="G847" s="47" t="s">
        <v>2395</v>
      </c>
      <c r="H847" s="44">
        <v>2108</v>
      </c>
      <c r="I847" s="199" t="s">
        <v>43</v>
      </c>
      <c r="J847" s="177" t="str">
        <f>IF(ISBLANK(INDEX('Policy Characteristics'!D:D,MATCH($C847,'Policy Characteristics'!$C:$C,0))),"",INDEX('Policy Characteristics'!D:D,MATCH($C847,'Policy Characteristics'!$C:$C,0)))</f>
        <v>Hydrogen Combustion</v>
      </c>
      <c r="K847" s="176" t="str">
        <f>IF(ISBLANK(INDEX('Policy Characteristics'!E:E,MATCH($C847,'Policy Characteristics'!$C:$C,0))),"",INDEX('Policy Characteristics'!E:E,MATCH($C847,'Policy Characteristics'!$C:$C,0)))</f>
        <v>indst shift to hydrogen</v>
      </c>
      <c r="L847" s="184">
        <f>IF(ISBLANK(INDEX('Policy Characteristics'!F:F,MATCH($C847,'Policy Characteristics'!$C:$C,0))),"",INDEX('Policy Characteristics'!F:F,MATCH($C847,'Policy Characteristics'!$C:$C,0)))</f>
        <v>0</v>
      </c>
      <c r="M847" s="184">
        <f>IF(ISBLANK(INDEX('Policy Characteristics'!G:G,MATCH($C847,'Policy Characteristics'!$C:$C,0))),"",INDEX('Policy Characteristics'!G:G,MATCH($C847,'Policy Characteristics'!$C:$C,0)))</f>
        <v>1</v>
      </c>
      <c r="N847" s="184">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fuel shifted</v>
      </c>
      <c r="P847" s="1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6" t="str">
        <f>IF(ISBLANK(INDEX('Policy Characteristics'!K:K,MATCH($C847,'Policy Characteristics'!$C:$C,0))),"",INDEX('Policy Characteristics'!K:K,MATCH($C847,'Policy Characteristics'!$C:$C,0)))</f>
        <v>industry-ag-main.html#fuel-switching</v>
      </c>
      <c r="R847" s="176"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5"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1977</v>
      </c>
      <c r="E848" s="1" t="s">
        <v>2389</v>
      </c>
      <c r="F848" t="s">
        <v>1480</v>
      </c>
      <c r="G848" s="47" t="s">
        <v>2396</v>
      </c>
      <c r="H848" s="44">
        <v>2109</v>
      </c>
      <c r="I848" s="199" t="s">
        <v>43</v>
      </c>
      <c r="J848" s="177" t="str">
        <f>IF(ISBLANK(INDEX('Policy Characteristics'!D:D,MATCH($C848,'Policy Characteristics'!$C:$C,0))),"",INDEX('Policy Characteristics'!D:D,MATCH($C848,'Policy Characteristics'!$C:$C,0)))</f>
        <v>Hydrogen Combustion</v>
      </c>
      <c r="K848" s="176" t="str">
        <f>IF(ISBLANK(INDEX('Policy Characteristics'!E:E,MATCH($C848,'Policy Characteristics'!$C:$C,0))),"",INDEX('Policy Characteristics'!E:E,MATCH($C848,'Policy Characteristics'!$C:$C,0)))</f>
        <v>indst shift to hydrogen</v>
      </c>
      <c r="L848" s="184">
        <f>IF(ISBLANK(INDEX('Policy Characteristics'!F:F,MATCH($C848,'Policy Characteristics'!$C:$C,0))),"",INDEX('Policy Characteristics'!F:F,MATCH($C848,'Policy Characteristics'!$C:$C,0)))</f>
        <v>0</v>
      </c>
      <c r="M848" s="184">
        <f>IF(ISBLANK(INDEX('Policy Characteristics'!G:G,MATCH($C848,'Policy Characteristics'!$C:$C,0))),"",INDEX('Policy Characteristics'!G:G,MATCH($C848,'Policy Characteristics'!$C:$C,0)))</f>
        <v>1</v>
      </c>
      <c r="N848" s="184">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fuel shifted</v>
      </c>
      <c r="P848" s="1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6" t="str">
        <f>IF(ISBLANK(INDEX('Policy Characteristics'!K:K,MATCH($C848,'Policy Characteristics'!$C:$C,0))),"",INDEX('Policy Characteristics'!K:K,MATCH($C848,'Policy Characteristics'!$C:$C,0)))</f>
        <v>industry-ag-main.html#fuel-switching</v>
      </c>
      <c r="R848" s="176"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5"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1977</v>
      </c>
      <c r="E849" s="1" t="s">
        <v>2390</v>
      </c>
      <c r="F849" t="s">
        <v>1480</v>
      </c>
      <c r="G849" s="47" t="s">
        <v>2397</v>
      </c>
      <c r="H849" s="44">
        <v>2110</v>
      </c>
      <c r="I849" s="199" t="s">
        <v>43</v>
      </c>
      <c r="J849" s="177" t="str">
        <f>IF(ISBLANK(INDEX('Policy Characteristics'!D:D,MATCH($C849,'Policy Characteristics'!$C:$C,0))),"",INDEX('Policy Characteristics'!D:D,MATCH($C849,'Policy Characteristics'!$C:$C,0)))</f>
        <v>Hydrogen Combustion</v>
      </c>
      <c r="K849" s="176" t="str">
        <f>IF(ISBLANK(INDEX('Policy Characteristics'!E:E,MATCH($C849,'Policy Characteristics'!$C:$C,0))),"",INDEX('Policy Characteristics'!E:E,MATCH($C849,'Policy Characteristics'!$C:$C,0)))</f>
        <v>indst shift to hydrogen</v>
      </c>
      <c r="L849" s="184">
        <f>IF(ISBLANK(INDEX('Policy Characteristics'!F:F,MATCH($C849,'Policy Characteristics'!$C:$C,0))),"",INDEX('Policy Characteristics'!F:F,MATCH($C849,'Policy Characteristics'!$C:$C,0)))</f>
        <v>0</v>
      </c>
      <c r="M849" s="184">
        <f>IF(ISBLANK(INDEX('Policy Characteristics'!G:G,MATCH($C849,'Policy Characteristics'!$C:$C,0))),"",INDEX('Policy Characteristics'!G:G,MATCH($C849,'Policy Characteristics'!$C:$C,0)))</f>
        <v>1</v>
      </c>
      <c r="N849" s="184">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fuel shifted</v>
      </c>
      <c r="P849" s="1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6" t="str">
        <f>IF(ISBLANK(INDEX('Policy Characteristics'!K:K,MATCH($C849,'Policy Characteristics'!$C:$C,0))),"",INDEX('Policy Characteristics'!K:K,MATCH($C849,'Policy Characteristics'!$C:$C,0)))</f>
        <v>industry-ag-main.html#fuel-switching</v>
      </c>
      <c r="R849" s="176"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5"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1977</v>
      </c>
      <c r="E850" s="1" t="s">
        <v>2391</v>
      </c>
      <c r="F850" t="s">
        <v>1480</v>
      </c>
      <c r="G850" s="47" t="s">
        <v>2398</v>
      </c>
      <c r="H850" s="44">
        <v>2111</v>
      </c>
      <c r="I850" s="199" t="s">
        <v>43</v>
      </c>
      <c r="J850" s="177" t="str">
        <f>IF(ISBLANK(INDEX('Policy Characteristics'!D:D,MATCH($C850,'Policy Characteristics'!$C:$C,0))),"",INDEX('Policy Characteristics'!D:D,MATCH($C850,'Policy Characteristics'!$C:$C,0)))</f>
        <v>Hydrogen Combustion</v>
      </c>
      <c r="K850" s="176" t="str">
        <f>IF(ISBLANK(INDEX('Policy Characteristics'!E:E,MATCH($C850,'Policy Characteristics'!$C:$C,0))),"",INDEX('Policy Characteristics'!E:E,MATCH($C850,'Policy Characteristics'!$C:$C,0)))</f>
        <v>indst shift to hydrogen</v>
      </c>
      <c r="L850" s="184">
        <f>IF(ISBLANK(INDEX('Policy Characteristics'!F:F,MATCH($C850,'Policy Characteristics'!$C:$C,0))),"",INDEX('Policy Characteristics'!F:F,MATCH($C850,'Policy Characteristics'!$C:$C,0)))</f>
        <v>0</v>
      </c>
      <c r="M850" s="184">
        <f>IF(ISBLANK(INDEX('Policy Characteristics'!G:G,MATCH($C850,'Policy Characteristics'!$C:$C,0))),"",INDEX('Policy Characteristics'!G:G,MATCH($C850,'Policy Characteristics'!$C:$C,0)))</f>
        <v>1</v>
      </c>
      <c r="N850" s="184">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fuel shifted</v>
      </c>
      <c r="P850" s="1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6" t="str">
        <f>IF(ISBLANK(INDEX('Policy Characteristics'!K:K,MATCH($C850,'Policy Characteristics'!$C:$C,0))),"",INDEX('Policy Characteristics'!K:K,MATCH($C850,'Policy Characteristics'!$C:$C,0)))</f>
        <v>industry-ag-main.html#fuel-switching</v>
      </c>
      <c r="R850" s="176"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5"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1977</v>
      </c>
      <c r="E851" s="1" t="s">
        <v>2392</v>
      </c>
      <c r="F851" t="s">
        <v>1480</v>
      </c>
      <c r="G851" s="47" t="s">
        <v>2399</v>
      </c>
      <c r="H851" s="44">
        <v>2112</v>
      </c>
      <c r="I851" s="199" t="s">
        <v>44</v>
      </c>
      <c r="J851" s="177" t="str">
        <f>IF(ISBLANK(INDEX('Policy Characteristics'!D:D,MATCH($C851,'Policy Characteristics'!$C:$C,0))),"",INDEX('Policy Characteristics'!D:D,MATCH($C851,'Policy Characteristics'!$C:$C,0)))</f>
        <v>Hydrogen Combustion</v>
      </c>
      <c r="K851" s="176" t="str">
        <f>IF(ISBLANK(INDEX('Policy Characteristics'!E:E,MATCH($C851,'Policy Characteristics'!$C:$C,0))),"",INDEX('Policy Characteristics'!E:E,MATCH($C851,'Policy Characteristics'!$C:$C,0)))</f>
        <v>indst shift to hydrogen</v>
      </c>
      <c r="L851" s="184">
        <f>IF(ISBLANK(INDEX('Policy Characteristics'!F:F,MATCH($C851,'Policy Characteristics'!$C:$C,0))),"",INDEX('Policy Characteristics'!F:F,MATCH($C851,'Policy Characteristics'!$C:$C,0)))</f>
        <v>0</v>
      </c>
      <c r="M851" s="184">
        <f>IF(ISBLANK(INDEX('Policy Characteristics'!G:G,MATCH($C851,'Policy Characteristics'!$C:$C,0))),"",INDEX('Policy Characteristics'!G:G,MATCH($C851,'Policy Characteristics'!$C:$C,0)))</f>
        <v>1</v>
      </c>
      <c r="N851" s="184">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fuel shifted</v>
      </c>
      <c r="P851" s="1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6" t="str">
        <f>IF(ISBLANK(INDEX('Policy Characteristics'!K:K,MATCH($C851,'Policy Characteristics'!$C:$C,0))),"",INDEX('Policy Characteristics'!K:K,MATCH($C851,'Policy Characteristics'!$C:$C,0)))</f>
        <v>industry-ag-main.html#fuel-switching</v>
      </c>
      <c r="R851" s="176"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5"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1977</v>
      </c>
      <c r="E852" s="1" t="s">
        <v>2562</v>
      </c>
      <c r="F852" t="s">
        <v>1480</v>
      </c>
      <c r="G852" s="47" t="s">
        <v>2562</v>
      </c>
      <c r="H852" s="44">
        <v>2113</v>
      </c>
      <c r="I852" s="199" t="s">
        <v>43</v>
      </c>
      <c r="J852" s="177" t="str">
        <f>IF(ISBLANK(INDEX('Policy Characteristics'!D:D,MATCH($C852,'Policy Characteristics'!$C:$C,0))),"",INDEX('Policy Characteristics'!D:D,MATCH($C852,'Policy Characteristics'!$C:$C,0)))</f>
        <v>Hydrogen Combustion</v>
      </c>
      <c r="K852" s="176" t="str">
        <f>IF(ISBLANK(INDEX('Policy Characteristics'!E:E,MATCH($C852,'Policy Characteristics'!$C:$C,0))),"",INDEX('Policy Characteristics'!E:E,MATCH($C852,'Policy Characteristics'!$C:$C,0)))</f>
        <v>indst shift to hydrogen</v>
      </c>
      <c r="L852" s="184">
        <f>IF(ISBLANK(INDEX('Policy Characteristics'!F:F,MATCH($C852,'Policy Characteristics'!$C:$C,0))),"",INDEX('Policy Characteristics'!F:F,MATCH($C852,'Policy Characteristics'!$C:$C,0)))</f>
        <v>0</v>
      </c>
      <c r="M852" s="184">
        <f>IF(ISBLANK(INDEX('Policy Characteristics'!G:G,MATCH($C852,'Policy Characteristics'!$C:$C,0))),"",INDEX('Policy Characteristics'!G:G,MATCH($C852,'Policy Characteristics'!$C:$C,0)))</f>
        <v>1</v>
      </c>
      <c r="N852" s="184">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fuel shifted</v>
      </c>
      <c r="P852" s="1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6" t="str">
        <f>IF(ISBLANK(INDEX('Policy Characteristics'!K:K,MATCH($C852,'Policy Characteristics'!$C:$C,0))),"",INDEX('Policy Characteristics'!K:K,MATCH($C852,'Policy Characteristics'!$C:$C,0)))</f>
        <v>industry-ag-main.html#fuel-switching</v>
      </c>
      <c r="R852" s="176"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5"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1978</v>
      </c>
      <c r="E853" s="1" t="s">
        <v>2386</v>
      </c>
      <c r="F853" t="s">
        <v>1941</v>
      </c>
      <c r="G853" s="47" t="s">
        <v>2393</v>
      </c>
      <c r="H853" s="44">
        <v>2114</v>
      </c>
      <c r="I853" s="199" t="s">
        <v>43</v>
      </c>
      <c r="J853" s="177" t="str">
        <f>IF(ISBLANK(INDEX('Policy Characteristics'!D:D,MATCH($C853,'Policy Characteristics'!$C:$C,0))),"",INDEX('Policy Characteristics'!D:D,MATCH($C853,'Policy Characteristics'!$C:$C,0)))</f>
        <v>Hydrogen Combustion</v>
      </c>
      <c r="K853" s="176" t="str">
        <f>IF(ISBLANK(INDEX('Policy Characteristics'!E:E,MATCH($C853,'Policy Characteristics'!$C:$C,0))),"",INDEX('Policy Characteristics'!E:E,MATCH($C853,'Policy Characteristics'!$C:$C,0)))</f>
        <v>indst shift to hydrogen</v>
      </c>
      <c r="L853" s="184">
        <f>IF(ISBLANK(INDEX('Policy Characteristics'!F:F,MATCH($C853,'Policy Characteristics'!$C:$C,0))),"",INDEX('Policy Characteristics'!F:F,MATCH($C853,'Policy Characteristics'!$C:$C,0)))</f>
        <v>0</v>
      </c>
      <c r="M853" s="184">
        <f>IF(ISBLANK(INDEX('Policy Characteristics'!G:G,MATCH($C853,'Policy Characteristics'!$C:$C,0))),"",INDEX('Policy Characteristics'!G:G,MATCH($C853,'Policy Characteristics'!$C:$C,0)))</f>
        <v>1</v>
      </c>
      <c r="N853" s="184">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fuel shifted</v>
      </c>
      <c r="P853" s="1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6" t="str">
        <f>IF(ISBLANK(INDEX('Policy Characteristics'!K:K,MATCH($C853,'Policy Characteristics'!$C:$C,0))),"",INDEX('Policy Characteristics'!K:K,MATCH($C853,'Policy Characteristics'!$C:$C,0)))</f>
        <v>industry-ag-main.html#fuel-switching</v>
      </c>
      <c r="R853" s="176"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5"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1978</v>
      </c>
      <c r="E854" s="1" t="s">
        <v>2387</v>
      </c>
      <c r="F854" t="s">
        <v>1941</v>
      </c>
      <c r="G854" s="47" t="s">
        <v>2394</v>
      </c>
      <c r="H854" s="44">
        <v>2115</v>
      </c>
      <c r="I854" s="199" t="s">
        <v>43</v>
      </c>
      <c r="J854" s="177" t="str">
        <f>IF(ISBLANK(INDEX('Policy Characteristics'!D:D,MATCH($C854,'Policy Characteristics'!$C:$C,0))),"",INDEX('Policy Characteristics'!D:D,MATCH($C854,'Policy Characteristics'!$C:$C,0)))</f>
        <v>Hydrogen Combustion</v>
      </c>
      <c r="K854" s="176" t="str">
        <f>IF(ISBLANK(INDEX('Policy Characteristics'!E:E,MATCH($C854,'Policy Characteristics'!$C:$C,0))),"",INDEX('Policy Characteristics'!E:E,MATCH($C854,'Policy Characteristics'!$C:$C,0)))</f>
        <v>indst shift to hydrogen</v>
      </c>
      <c r="L854" s="184">
        <f>IF(ISBLANK(INDEX('Policy Characteristics'!F:F,MATCH($C854,'Policy Characteristics'!$C:$C,0))),"",INDEX('Policy Characteristics'!F:F,MATCH($C854,'Policy Characteristics'!$C:$C,0)))</f>
        <v>0</v>
      </c>
      <c r="M854" s="184">
        <f>IF(ISBLANK(INDEX('Policy Characteristics'!G:G,MATCH($C854,'Policy Characteristics'!$C:$C,0))),"",INDEX('Policy Characteristics'!G:G,MATCH($C854,'Policy Characteristics'!$C:$C,0)))</f>
        <v>1</v>
      </c>
      <c r="N854" s="184">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fuel shifted</v>
      </c>
      <c r="P854" s="1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6" t="str">
        <f>IF(ISBLANK(INDEX('Policy Characteristics'!K:K,MATCH($C854,'Policy Characteristics'!$C:$C,0))),"",INDEX('Policy Characteristics'!K:K,MATCH($C854,'Policy Characteristics'!$C:$C,0)))</f>
        <v>industry-ag-main.html#fuel-switching</v>
      </c>
      <c r="R854" s="176"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5"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1978</v>
      </c>
      <c r="E855" s="1" t="s">
        <v>2388</v>
      </c>
      <c r="F855" t="s">
        <v>1941</v>
      </c>
      <c r="G855" s="47" t="s">
        <v>2395</v>
      </c>
      <c r="H855" s="44">
        <v>2116</v>
      </c>
      <c r="I855" s="199" t="s">
        <v>43</v>
      </c>
      <c r="J855" s="177" t="str">
        <f>IF(ISBLANK(INDEX('Policy Characteristics'!D:D,MATCH($C855,'Policy Characteristics'!$C:$C,0))),"",INDEX('Policy Characteristics'!D:D,MATCH($C855,'Policy Characteristics'!$C:$C,0)))</f>
        <v>Hydrogen Combustion</v>
      </c>
      <c r="K855" s="176" t="str">
        <f>IF(ISBLANK(INDEX('Policy Characteristics'!E:E,MATCH($C855,'Policy Characteristics'!$C:$C,0))),"",INDEX('Policy Characteristics'!E:E,MATCH($C855,'Policy Characteristics'!$C:$C,0)))</f>
        <v>indst shift to hydrogen</v>
      </c>
      <c r="L855" s="184">
        <f>IF(ISBLANK(INDEX('Policy Characteristics'!F:F,MATCH($C855,'Policy Characteristics'!$C:$C,0))),"",INDEX('Policy Characteristics'!F:F,MATCH($C855,'Policy Characteristics'!$C:$C,0)))</f>
        <v>0</v>
      </c>
      <c r="M855" s="184">
        <f>IF(ISBLANK(INDEX('Policy Characteristics'!G:G,MATCH($C855,'Policy Characteristics'!$C:$C,0))),"",INDEX('Policy Characteristics'!G:G,MATCH($C855,'Policy Characteristics'!$C:$C,0)))</f>
        <v>1</v>
      </c>
      <c r="N855" s="184">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fuel shifted</v>
      </c>
      <c r="P855" s="1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6" t="str">
        <f>IF(ISBLANK(INDEX('Policy Characteristics'!K:K,MATCH($C855,'Policy Characteristics'!$C:$C,0))),"",INDEX('Policy Characteristics'!K:K,MATCH($C855,'Policy Characteristics'!$C:$C,0)))</f>
        <v>industry-ag-main.html#fuel-switching</v>
      </c>
      <c r="R855" s="176"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5"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1978</v>
      </c>
      <c r="E856" s="1" t="s">
        <v>2389</v>
      </c>
      <c r="F856" t="s">
        <v>1941</v>
      </c>
      <c r="G856" s="47" t="s">
        <v>2396</v>
      </c>
      <c r="H856" s="44">
        <v>2117</v>
      </c>
      <c r="I856" s="199" t="s">
        <v>43</v>
      </c>
      <c r="J856" s="177" t="str">
        <f>IF(ISBLANK(INDEX('Policy Characteristics'!D:D,MATCH($C856,'Policy Characteristics'!$C:$C,0))),"",INDEX('Policy Characteristics'!D:D,MATCH($C856,'Policy Characteristics'!$C:$C,0)))</f>
        <v>Hydrogen Combustion</v>
      </c>
      <c r="K856" s="176" t="str">
        <f>IF(ISBLANK(INDEX('Policy Characteristics'!E:E,MATCH($C856,'Policy Characteristics'!$C:$C,0))),"",INDEX('Policy Characteristics'!E:E,MATCH($C856,'Policy Characteristics'!$C:$C,0)))</f>
        <v>indst shift to hydrogen</v>
      </c>
      <c r="L856" s="184">
        <f>IF(ISBLANK(INDEX('Policy Characteristics'!F:F,MATCH($C856,'Policy Characteristics'!$C:$C,0))),"",INDEX('Policy Characteristics'!F:F,MATCH($C856,'Policy Characteristics'!$C:$C,0)))</f>
        <v>0</v>
      </c>
      <c r="M856" s="184">
        <f>IF(ISBLANK(INDEX('Policy Characteristics'!G:G,MATCH($C856,'Policy Characteristics'!$C:$C,0))),"",INDEX('Policy Characteristics'!G:G,MATCH($C856,'Policy Characteristics'!$C:$C,0)))</f>
        <v>1</v>
      </c>
      <c r="N856" s="184">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fuel shifted</v>
      </c>
      <c r="P856" s="1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6" t="str">
        <f>IF(ISBLANK(INDEX('Policy Characteristics'!K:K,MATCH($C856,'Policy Characteristics'!$C:$C,0))),"",INDEX('Policy Characteristics'!K:K,MATCH($C856,'Policy Characteristics'!$C:$C,0)))</f>
        <v>industry-ag-main.html#fuel-switching</v>
      </c>
      <c r="R856" s="176"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5"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1978</v>
      </c>
      <c r="E857" s="1" t="s">
        <v>2390</v>
      </c>
      <c r="F857" t="s">
        <v>1941</v>
      </c>
      <c r="G857" s="47" t="s">
        <v>2397</v>
      </c>
      <c r="H857" s="44">
        <v>2118</v>
      </c>
      <c r="I857" s="199" t="s">
        <v>44</v>
      </c>
      <c r="J857" s="177" t="str">
        <f>IF(ISBLANK(INDEX('Policy Characteristics'!D:D,MATCH($C857,'Policy Characteristics'!$C:$C,0))),"",INDEX('Policy Characteristics'!D:D,MATCH($C857,'Policy Characteristics'!$C:$C,0)))</f>
        <v>Hydrogen Combustion</v>
      </c>
      <c r="K857" s="176" t="str">
        <f>IF(ISBLANK(INDEX('Policy Characteristics'!E:E,MATCH($C857,'Policy Characteristics'!$C:$C,0))),"",INDEX('Policy Characteristics'!E:E,MATCH($C857,'Policy Characteristics'!$C:$C,0)))</f>
        <v>indst shift to hydrogen</v>
      </c>
      <c r="L857" s="184">
        <f>IF(ISBLANK(INDEX('Policy Characteristics'!F:F,MATCH($C857,'Policy Characteristics'!$C:$C,0))),"",INDEX('Policy Characteristics'!F:F,MATCH($C857,'Policy Characteristics'!$C:$C,0)))</f>
        <v>0</v>
      </c>
      <c r="M857" s="184">
        <f>IF(ISBLANK(INDEX('Policy Characteristics'!G:G,MATCH($C857,'Policy Characteristics'!$C:$C,0))),"",INDEX('Policy Characteristics'!G:G,MATCH($C857,'Policy Characteristics'!$C:$C,0)))</f>
        <v>1</v>
      </c>
      <c r="N857" s="184">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fuel shifted</v>
      </c>
      <c r="P857" s="1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6" t="str">
        <f>IF(ISBLANK(INDEX('Policy Characteristics'!K:K,MATCH($C857,'Policy Characteristics'!$C:$C,0))),"",INDEX('Policy Characteristics'!K:K,MATCH($C857,'Policy Characteristics'!$C:$C,0)))</f>
        <v>industry-ag-main.html#fuel-switching</v>
      </c>
      <c r="R857" s="176"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5"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1978</v>
      </c>
      <c r="E858" s="1" t="s">
        <v>2391</v>
      </c>
      <c r="F858" t="s">
        <v>1941</v>
      </c>
      <c r="G858" s="47" t="s">
        <v>2398</v>
      </c>
      <c r="H858" s="44">
        <v>2119</v>
      </c>
      <c r="I858" s="199" t="s">
        <v>44</v>
      </c>
      <c r="J858" s="177" t="str">
        <f>IF(ISBLANK(INDEX('Policy Characteristics'!D:D,MATCH($C858,'Policy Characteristics'!$C:$C,0))),"",INDEX('Policy Characteristics'!D:D,MATCH($C858,'Policy Characteristics'!$C:$C,0)))</f>
        <v>Hydrogen Combustion</v>
      </c>
      <c r="K858" s="176" t="str">
        <f>IF(ISBLANK(INDEX('Policy Characteristics'!E:E,MATCH($C858,'Policy Characteristics'!$C:$C,0))),"",INDEX('Policy Characteristics'!E:E,MATCH($C858,'Policy Characteristics'!$C:$C,0)))</f>
        <v>indst shift to hydrogen</v>
      </c>
      <c r="L858" s="184">
        <f>IF(ISBLANK(INDEX('Policy Characteristics'!F:F,MATCH($C858,'Policy Characteristics'!$C:$C,0))),"",INDEX('Policy Characteristics'!F:F,MATCH($C858,'Policy Characteristics'!$C:$C,0)))</f>
        <v>0</v>
      </c>
      <c r="M858" s="184">
        <f>IF(ISBLANK(INDEX('Policy Characteristics'!G:G,MATCH($C858,'Policy Characteristics'!$C:$C,0))),"",INDEX('Policy Characteristics'!G:G,MATCH($C858,'Policy Characteristics'!$C:$C,0)))</f>
        <v>1</v>
      </c>
      <c r="N858" s="184">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fuel shifted</v>
      </c>
      <c r="P858" s="1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6" t="str">
        <f>IF(ISBLANK(INDEX('Policy Characteristics'!K:K,MATCH($C858,'Policy Characteristics'!$C:$C,0))),"",INDEX('Policy Characteristics'!K:K,MATCH($C858,'Policy Characteristics'!$C:$C,0)))</f>
        <v>industry-ag-main.html#fuel-switching</v>
      </c>
      <c r="R858" s="176"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5"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1978</v>
      </c>
      <c r="E859" s="1" t="s">
        <v>2392</v>
      </c>
      <c r="F859" t="s">
        <v>1941</v>
      </c>
      <c r="G859" s="47" t="s">
        <v>2399</v>
      </c>
      <c r="H859" s="44">
        <v>2120</v>
      </c>
      <c r="I859" s="199" t="s">
        <v>44</v>
      </c>
      <c r="J859" s="177" t="str">
        <f>IF(ISBLANK(INDEX('Policy Characteristics'!D:D,MATCH($C859,'Policy Characteristics'!$C:$C,0))),"",INDEX('Policy Characteristics'!D:D,MATCH($C859,'Policy Characteristics'!$C:$C,0)))</f>
        <v>Hydrogen Combustion</v>
      </c>
      <c r="K859" s="176" t="str">
        <f>IF(ISBLANK(INDEX('Policy Characteristics'!E:E,MATCH($C859,'Policy Characteristics'!$C:$C,0))),"",INDEX('Policy Characteristics'!E:E,MATCH($C859,'Policy Characteristics'!$C:$C,0)))</f>
        <v>indst shift to hydrogen</v>
      </c>
      <c r="L859" s="184">
        <f>IF(ISBLANK(INDEX('Policy Characteristics'!F:F,MATCH($C859,'Policy Characteristics'!$C:$C,0))),"",INDEX('Policy Characteristics'!F:F,MATCH($C859,'Policy Characteristics'!$C:$C,0)))</f>
        <v>0</v>
      </c>
      <c r="M859" s="184">
        <f>IF(ISBLANK(INDEX('Policy Characteristics'!G:G,MATCH($C859,'Policy Characteristics'!$C:$C,0))),"",INDEX('Policy Characteristics'!G:G,MATCH($C859,'Policy Characteristics'!$C:$C,0)))</f>
        <v>1</v>
      </c>
      <c r="N859" s="184">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fuel shifted</v>
      </c>
      <c r="P859" s="1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6" t="str">
        <f>IF(ISBLANK(INDEX('Policy Characteristics'!K:K,MATCH($C859,'Policy Characteristics'!$C:$C,0))),"",INDEX('Policy Characteristics'!K:K,MATCH($C859,'Policy Characteristics'!$C:$C,0)))</f>
        <v>industry-ag-main.html#fuel-switching</v>
      </c>
      <c r="R859" s="176"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5"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1978</v>
      </c>
      <c r="E860" s="1" t="s">
        <v>2562</v>
      </c>
      <c r="F860" t="s">
        <v>1941</v>
      </c>
      <c r="G860" s="47" t="s">
        <v>2562</v>
      </c>
      <c r="H860" s="44">
        <v>2121</v>
      </c>
      <c r="I860" s="199" t="s">
        <v>44</v>
      </c>
      <c r="J860" s="177" t="str">
        <f>IF(ISBLANK(INDEX('Policy Characteristics'!D:D,MATCH($C860,'Policy Characteristics'!$C:$C,0))),"",INDEX('Policy Characteristics'!D:D,MATCH($C860,'Policy Characteristics'!$C:$C,0)))</f>
        <v>Hydrogen Combustion</v>
      </c>
      <c r="K860" s="176" t="str">
        <f>IF(ISBLANK(INDEX('Policy Characteristics'!E:E,MATCH($C860,'Policy Characteristics'!$C:$C,0))),"",INDEX('Policy Characteristics'!E:E,MATCH($C860,'Policy Characteristics'!$C:$C,0)))</f>
        <v>indst shift to hydrogen</v>
      </c>
      <c r="L860" s="184">
        <f>IF(ISBLANK(INDEX('Policy Characteristics'!F:F,MATCH($C860,'Policy Characteristics'!$C:$C,0))),"",INDEX('Policy Characteristics'!F:F,MATCH($C860,'Policy Characteristics'!$C:$C,0)))</f>
        <v>0</v>
      </c>
      <c r="M860" s="184">
        <f>IF(ISBLANK(INDEX('Policy Characteristics'!G:G,MATCH($C860,'Policy Characteristics'!$C:$C,0))),"",INDEX('Policy Characteristics'!G:G,MATCH($C860,'Policy Characteristics'!$C:$C,0)))</f>
        <v>1</v>
      </c>
      <c r="N860" s="184">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fuel shifted</v>
      </c>
      <c r="P860" s="1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6" t="str">
        <f>IF(ISBLANK(INDEX('Policy Characteristics'!K:K,MATCH($C860,'Policy Characteristics'!$C:$C,0))),"",INDEX('Policy Characteristics'!K:K,MATCH($C860,'Policy Characteristics'!$C:$C,0)))</f>
        <v>industry-ag-main.html#fuel-switching</v>
      </c>
      <c r="R860" s="176"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5"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1979</v>
      </c>
      <c r="E861" s="1" t="s">
        <v>2386</v>
      </c>
      <c r="F861" t="s">
        <v>1942</v>
      </c>
      <c r="G861" s="47" t="s">
        <v>2393</v>
      </c>
      <c r="H861" s="44">
        <v>2122</v>
      </c>
      <c r="I861" s="199" t="s">
        <v>44</v>
      </c>
      <c r="J861" s="177" t="str">
        <f>IF(ISBLANK(INDEX('Policy Characteristics'!D:D,MATCH($C861,'Policy Characteristics'!$C:$C,0))),"",INDEX('Policy Characteristics'!D:D,MATCH($C861,'Policy Characteristics'!$C:$C,0)))</f>
        <v>Hydrogen Combustion</v>
      </c>
      <c r="K861" s="176" t="str">
        <f>IF(ISBLANK(INDEX('Policy Characteristics'!E:E,MATCH($C861,'Policy Characteristics'!$C:$C,0))),"",INDEX('Policy Characteristics'!E:E,MATCH($C861,'Policy Characteristics'!$C:$C,0)))</f>
        <v>indst shift to hydrogen</v>
      </c>
      <c r="L861" s="184">
        <f>IF(ISBLANK(INDEX('Policy Characteristics'!F:F,MATCH($C861,'Policy Characteristics'!$C:$C,0))),"",INDEX('Policy Characteristics'!F:F,MATCH($C861,'Policy Characteristics'!$C:$C,0)))</f>
        <v>0</v>
      </c>
      <c r="M861" s="184">
        <f>IF(ISBLANK(INDEX('Policy Characteristics'!G:G,MATCH($C861,'Policy Characteristics'!$C:$C,0))),"",INDEX('Policy Characteristics'!G:G,MATCH($C861,'Policy Characteristics'!$C:$C,0)))</f>
        <v>1</v>
      </c>
      <c r="N861" s="184">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fuel shifted</v>
      </c>
      <c r="P861" s="1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6" t="str">
        <f>IF(ISBLANK(INDEX('Policy Characteristics'!K:K,MATCH($C861,'Policy Characteristics'!$C:$C,0))),"",INDEX('Policy Characteristics'!K:K,MATCH($C861,'Policy Characteristics'!$C:$C,0)))</f>
        <v>industry-ag-main.html#fuel-switching</v>
      </c>
      <c r="R861" s="176"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5"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1979</v>
      </c>
      <c r="E862" s="1" t="s">
        <v>2387</v>
      </c>
      <c r="F862" t="s">
        <v>1942</v>
      </c>
      <c r="G862" s="47" t="s">
        <v>2394</v>
      </c>
      <c r="H862" s="44">
        <v>2123</v>
      </c>
      <c r="I862" s="199" t="s">
        <v>44</v>
      </c>
      <c r="J862" s="177" t="str">
        <f>IF(ISBLANK(INDEX('Policy Characteristics'!D:D,MATCH($C862,'Policy Characteristics'!$C:$C,0))),"",INDEX('Policy Characteristics'!D:D,MATCH($C862,'Policy Characteristics'!$C:$C,0)))</f>
        <v>Hydrogen Combustion</v>
      </c>
      <c r="K862" s="176" t="str">
        <f>IF(ISBLANK(INDEX('Policy Characteristics'!E:E,MATCH($C862,'Policy Characteristics'!$C:$C,0))),"",INDEX('Policy Characteristics'!E:E,MATCH($C862,'Policy Characteristics'!$C:$C,0)))</f>
        <v>indst shift to hydrogen</v>
      </c>
      <c r="L862" s="184">
        <f>IF(ISBLANK(INDEX('Policy Characteristics'!F:F,MATCH($C862,'Policy Characteristics'!$C:$C,0))),"",INDEX('Policy Characteristics'!F:F,MATCH($C862,'Policy Characteristics'!$C:$C,0)))</f>
        <v>0</v>
      </c>
      <c r="M862" s="184">
        <f>IF(ISBLANK(INDEX('Policy Characteristics'!G:G,MATCH($C862,'Policy Characteristics'!$C:$C,0))),"",INDEX('Policy Characteristics'!G:G,MATCH($C862,'Policy Characteristics'!$C:$C,0)))</f>
        <v>1</v>
      </c>
      <c r="N862" s="184">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fuel shifted</v>
      </c>
      <c r="P862" s="1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6" t="str">
        <f>IF(ISBLANK(INDEX('Policy Characteristics'!K:K,MATCH($C862,'Policy Characteristics'!$C:$C,0))),"",INDEX('Policy Characteristics'!K:K,MATCH($C862,'Policy Characteristics'!$C:$C,0)))</f>
        <v>industry-ag-main.html#fuel-switching</v>
      </c>
      <c r="R862" s="176"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5"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1979</v>
      </c>
      <c r="E863" s="1" t="s">
        <v>2388</v>
      </c>
      <c r="F863" t="s">
        <v>1942</v>
      </c>
      <c r="G863" s="47" t="s">
        <v>2395</v>
      </c>
      <c r="H863" s="44">
        <v>2124</v>
      </c>
      <c r="I863" s="199" t="s">
        <v>44</v>
      </c>
      <c r="J863" s="177" t="str">
        <f>IF(ISBLANK(INDEX('Policy Characteristics'!D:D,MATCH($C863,'Policy Characteristics'!$C:$C,0))),"",INDEX('Policy Characteristics'!D:D,MATCH($C863,'Policy Characteristics'!$C:$C,0)))</f>
        <v>Hydrogen Combustion</v>
      </c>
      <c r="K863" s="176" t="str">
        <f>IF(ISBLANK(INDEX('Policy Characteristics'!E:E,MATCH($C863,'Policy Characteristics'!$C:$C,0))),"",INDEX('Policy Characteristics'!E:E,MATCH($C863,'Policy Characteristics'!$C:$C,0)))</f>
        <v>indst shift to hydrogen</v>
      </c>
      <c r="L863" s="184">
        <f>IF(ISBLANK(INDEX('Policy Characteristics'!F:F,MATCH($C863,'Policy Characteristics'!$C:$C,0))),"",INDEX('Policy Characteristics'!F:F,MATCH($C863,'Policy Characteristics'!$C:$C,0)))</f>
        <v>0</v>
      </c>
      <c r="M863" s="184">
        <f>IF(ISBLANK(INDEX('Policy Characteristics'!G:G,MATCH($C863,'Policy Characteristics'!$C:$C,0))),"",INDEX('Policy Characteristics'!G:G,MATCH($C863,'Policy Characteristics'!$C:$C,0)))</f>
        <v>1</v>
      </c>
      <c r="N863" s="184">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fuel shifted</v>
      </c>
      <c r="P863" s="1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6" t="str">
        <f>IF(ISBLANK(INDEX('Policy Characteristics'!K:K,MATCH($C863,'Policy Characteristics'!$C:$C,0))),"",INDEX('Policy Characteristics'!K:K,MATCH($C863,'Policy Characteristics'!$C:$C,0)))</f>
        <v>industry-ag-main.html#fuel-switching</v>
      </c>
      <c r="R863" s="176"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5"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1979</v>
      </c>
      <c r="E864" s="1" t="s">
        <v>2389</v>
      </c>
      <c r="F864" t="s">
        <v>1942</v>
      </c>
      <c r="G864" s="47" t="s">
        <v>2396</v>
      </c>
      <c r="H864" s="44">
        <v>2125</v>
      </c>
      <c r="I864" s="199" t="s">
        <v>43</v>
      </c>
      <c r="J864" s="177" t="str">
        <f>IF(ISBLANK(INDEX('Policy Characteristics'!D:D,MATCH($C864,'Policy Characteristics'!$C:$C,0))),"",INDEX('Policy Characteristics'!D:D,MATCH($C864,'Policy Characteristics'!$C:$C,0)))</f>
        <v>Hydrogen Combustion</v>
      </c>
      <c r="K864" s="176" t="str">
        <f>IF(ISBLANK(INDEX('Policy Characteristics'!E:E,MATCH($C864,'Policy Characteristics'!$C:$C,0))),"",INDEX('Policy Characteristics'!E:E,MATCH($C864,'Policy Characteristics'!$C:$C,0)))</f>
        <v>indst shift to hydrogen</v>
      </c>
      <c r="L864" s="184">
        <f>IF(ISBLANK(INDEX('Policy Characteristics'!F:F,MATCH($C864,'Policy Characteristics'!$C:$C,0))),"",INDEX('Policy Characteristics'!F:F,MATCH($C864,'Policy Characteristics'!$C:$C,0)))</f>
        <v>0</v>
      </c>
      <c r="M864" s="184">
        <f>IF(ISBLANK(INDEX('Policy Characteristics'!G:G,MATCH($C864,'Policy Characteristics'!$C:$C,0))),"",INDEX('Policy Characteristics'!G:G,MATCH($C864,'Policy Characteristics'!$C:$C,0)))</f>
        <v>1</v>
      </c>
      <c r="N864" s="184">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fuel shifted</v>
      </c>
      <c r="P864" s="1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6" t="str">
        <f>IF(ISBLANK(INDEX('Policy Characteristics'!K:K,MATCH($C864,'Policy Characteristics'!$C:$C,0))),"",INDEX('Policy Characteristics'!K:K,MATCH($C864,'Policy Characteristics'!$C:$C,0)))</f>
        <v>industry-ag-main.html#fuel-switching</v>
      </c>
      <c r="R864" s="176"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5" t="str">
        <f>IF(ISBLANK(INDEX('Policy Characteristics'!B:B,MATCH($C865,'Policy Characteristics'!$C:$C,0))),"",INDEX('Policy Characteristics'!B:B,MATCH($C865,'Policy Characteristics'!$C:$C,0)))</f>
        <v>Hydrogen Combustion</v>
      </c>
      <c r="C865" s="176" t="str">
        <f t="shared" si="38"/>
        <v>Fraction of Eligible Industrial Energy Use Shifted to Hydrogen</v>
      </c>
      <c r="D865" s="6" t="s">
        <v>1979</v>
      </c>
      <c r="E865" s="1" t="s">
        <v>2390</v>
      </c>
      <c r="F865" t="s">
        <v>1942</v>
      </c>
      <c r="G865" s="47" t="s">
        <v>2397</v>
      </c>
      <c r="H865" s="44">
        <v>2126</v>
      </c>
      <c r="I865" s="199" t="s">
        <v>44</v>
      </c>
      <c r="J865" s="177" t="str">
        <f>IF(ISBLANK(INDEX('Policy Characteristics'!D:D,MATCH($C865,'Policy Characteristics'!$C:$C,0))),"",INDEX('Policy Characteristics'!D:D,MATCH($C865,'Policy Characteristics'!$C:$C,0)))</f>
        <v>Hydrogen Combustion</v>
      </c>
      <c r="K865" s="176" t="str">
        <f>IF(ISBLANK(INDEX('Policy Characteristics'!E:E,MATCH($C865,'Policy Characteristics'!$C:$C,0))),"",INDEX('Policy Characteristics'!E:E,MATCH($C865,'Policy Characteristics'!$C:$C,0)))</f>
        <v>indst shift to hydrogen</v>
      </c>
      <c r="L865" s="184">
        <f>IF(ISBLANK(INDEX('Policy Characteristics'!F:F,MATCH($C865,'Policy Characteristics'!$C:$C,0))),"",INDEX('Policy Characteristics'!F:F,MATCH($C865,'Policy Characteristics'!$C:$C,0)))</f>
        <v>0</v>
      </c>
      <c r="M865" s="184">
        <f>IF(ISBLANK(INDEX('Policy Characteristics'!G:G,MATCH($C865,'Policy Characteristics'!$C:$C,0))),"",INDEX('Policy Characteristics'!G:G,MATCH($C865,'Policy Characteristics'!$C:$C,0)))</f>
        <v>1</v>
      </c>
      <c r="N865" s="184">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fuel shifted</v>
      </c>
      <c r="P865" s="1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6" t="str">
        <f>IF(ISBLANK(INDEX('Policy Characteristics'!K:K,MATCH($C865,'Policy Characteristics'!$C:$C,0))),"",INDEX('Policy Characteristics'!K:K,MATCH($C865,'Policy Characteristics'!$C:$C,0)))</f>
        <v>industry-ag-main.html#fuel-switching</v>
      </c>
      <c r="R865" s="176"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5" t="str">
        <f>IF(ISBLANK(INDEX('Policy Characteristics'!B:B,MATCH($C866,'Policy Characteristics'!$C:$C,0))),"",INDEX('Policy Characteristics'!B:B,MATCH($C866,'Policy Characteristics'!$C:$C,0)))</f>
        <v>Hydrogen Combustion</v>
      </c>
      <c r="C866" s="176" t="str">
        <f t="shared" si="38"/>
        <v>Fraction of Eligible Industrial Energy Use Shifted to Hydrogen</v>
      </c>
      <c r="D866" s="6" t="s">
        <v>1979</v>
      </c>
      <c r="E866" s="1" t="s">
        <v>2391</v>
      </c>
      <c r="F866" t="s">
        <v>1942</v>
      </c>
      <c r="G866" s="47" t="s">
        <v>2398</v>
      </c>
      <c r="H866" s="44">
        <v>2127</v>
      </c>
      <c r="I866" s="199" t="s">
        <v>43</v>
      </c>
      <c r="J866" s="177" t="str">
        <f>IF(ISBLANK(INDEX('Policy Characteristics'!D:D,MATCH($C866,'Policy Characteristics'!$C:$C,0))),"",INDEX('Policy Characteristics'!D:D,MATCH($C866,'Policy Characteristics'!$C:$C,0)))</f>
        <v>Hydrogen Combustion</v>
      </c>
      <c r="K866" s="176" t="str">
        <f>IF(ISBLANK(INDEX('Policy Characteristics'!E:E,MATCH($C866,'Policy Characteristics'!$C:$C,0))),"",INDEX('Policy Characteristics'!E:E,MATCH($C866,'Policy Characteristics'!$C:$C,0)))</f>
        <v>indst shift to hydrogen</v>
      </c>
      <c r="L866" s="184">
        <f>IF(ISBLANK(INDEX('Policy Characteristics'!F:F,MATCH($C866,'Policy Characteristics'!$C:$C,0))),"",INDEX('Policy Characteristics'!F:F,MATCH($C866,'Policy Characteristics'!$C:$C,0)))</f>
        <v>0</v>
      </c>
      <c r="M866" s="184">
        <f>IF(ISBLANK(INDEX('Policy Characteristics'!G:G,MATCH($C866,'Policy Characteristics'!$C:$C,0))),"",INDEX('Policy Characteristics'!G:G,MATCH($C866,'Policy Characteristics'!$C:$C,0)))</f>
        <v>1</v>
      </c>
      <c r="N866" s="184">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fuel shifted</v>
      </c>
      <c r="P866" s="1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6" t="str">
        <f>IF(ISBLANK(INDEX('Policy Characteristics'!K:K,MATCH($C866,'Policy Characteristics'!$C:$C,0))),"",INDEX('Policy Characteristics'!K:K,MATCH($C866,'Policy Characteristics'!$C:$C,0)))</f>
        <v>industry-ag-main.html#fuel-switching</v>
      </c>
      <c r="R866" s="176"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5" t="str">
        <f>IF(ISBLANK(INDEX('Policy Characteristics'!B:B,MATCH($C867,'Policy Characteristics'!$C:$C,0))),"",INDEX('Policy Characteristics'!B:B,MATCH($C867,'Policy Characteristics'!$C:$C,0)))</f>
        <v>Hydrogen Combustion</v>
      </c>
      <c r="C867" s="176" t="str">
        <f t="shared" si="38"/>
        <v>Fraction of Eligible Industrial Energy Use Shifted to Hydrogen</v>
      </c>
      <c r="D867" s="6" t="s">
        <v>1979</v>
      </c>
      <c r="E867" s="1" t="s">
        <v>2392</v>
      </c>
      <c r="F867" t="s">
        <v>1942</v>
      </c>
      <c r="G867" s="47" t="s">
        <v>2399</v>
      </c>
      <c r="H867" s="44">
        <v>2128</v>
      </c>
      <c r="I867" s="199" t="s">
        <v>44</v>
      </c>
      <c r="J867" s="177" t="str">
        <f>IF(ISBLANK(INDEX('Policy Characteristics'!D:D,MATCH($C867,'Policy Characteristics'!$C:$C,0))),"",INDEX('Policy Characteristics'!D:D,MATCH($C867,'Policy Characteristics'!$C:$C,0)))</f>
        <v>Hydrogen Combustion</v>
      </c>
      <c r="K867" s="176" t="str">
        <f>IF(ISBLANK(INDEX('Policy Characteristics'!E:E,MATCH($C867,'Policy Characteristics'!$C:$C,0))),"",INDEX('Policy Characteristics'!E:E,MATCH($C867,'Policy Characteristics'!$C:$C,0)))</f>
        <v>indst shift to hydrogen</v>
      </c>
      <c r="L867" s="184">
        <f>IF(ISBLANK(INDEX('Policy Characteristics'!F:F,MATCH($C867,'Policy Characteristics'!$C:$C,0))),"",INDEX('Policy Characteristics'!F:F,MATCH($C867,'Policy Characteristics'!$C:$C,0)))</f>
        <v>0</v>
      </c>
      <c r="M867" s="184">
        <f>IF(ISBLANK(INDEX('Policy Characteristics'!G:G,MATCH($C867,'Policy Characteristics'!$C:$C,0))),"",INDEX('Policy Characteristics'!G:G,MATCH($C867,'Policy Characteristics'!$C:$C,0)))</f>
        <v>1</v>
      </c>
      <c r="N867" s="184">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fuel shifted</v>
      </c>
      <c r="P867" s="1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6" t="str">
        <f>IF(ISBLANK(INDEX('Policy Characteristics'!K:K,MATCH($C867,'Policy Characteristics'!$C:$C,0))),"",INDEX('Policy Characteristics'!K:K,MATCH($C867,'Policy Characteristics'!$C:$C,0)))</f>
        <v>industry-ag-main.html#fuel-switching</v>
      </c>
      <c r="R867" s="176"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5" t="str">
        <f>IF(ISBLANK(INDEX('Policy Characteristics'!B:B,MATCH($C868,'Policy Characteristics'!$C:$C,0))),"",INDEX('Policy Characteristics'!B:B,MATCH($C868,'Policy Characteristics'!$C:$C,0)))</f>
        <v>Hydrogen Combustion</v>
      </c>
      <c r="C868" s="176" t="str">
        <f t="shared" si="38"/>
        <v>Fraction of Eligible Industrial Energy Use Shifted to Hydrogen</v>
      </c>
      <c r="D868" s="6" t="s">
        <v>1979</v>
      </c>
      <c r="E868" s="1" t="s">
        <v>2562</v>
      </c>
      <c r="F868" t="s">
        <v>1942</v>
      </c>
      <c r="G868" s="47" t="s">
        <v>2562</v>
      </c>
      <c r="H868" s="44">
        <v>2129</v>
      </c>
      <c r="I868" s="199" t="s">
        <v>44</v>
      </c>
      <c r="J868" s="177" t="str">
        <f>IF(ISBLANK(INDEX('Policy Characteristics'!D:D,MATCH($C868,'Policy Characteristics'!$C:$C,0))),"",INDEX('Policy Characteristics'!D:D,MATCH($C868,'Policy Characteristics'!$C:$C,0)))</f>
        <v>Hydrogen Combustion</v>
      </c>
      <c r="K868" s="176" t="str">
        <f>IF(ISBLANK(INDEX('Policy Characteristics'!E:E,MATCH($C868,'Policy Characteristics'!$C:$C,0))),"",INDEX('Policy Characteristics'!E:E,MATCH($C868,'Policy Characteristics'!$C:$C,0)))</f>
        <v>indst shift to hydrogen</v>
      </c>
      <c r="L868" s="184">
        <f>IF(ISBLANK(INDEX('Policy Characteristics'!F:F,MATCH($C868,'Policy Characteristics'!$C:$C,0))),"",INDEX('Policy Characteristics'!F:F,MATCH($C868,'Policy Characteristics'!$C:$C,0)))</f>
        <v>0</v>
      </c>
      <c r="M868" s="184">
        <f>IF(ISBLANK(INDEX('Policy Characteristics'!G:G,MATCH($C868,'Policy Characteristics'!$C:$C,0))),"",INDEX('Policy Characteristics'!G:G,MATCH($C868,'Policy Characteristics'!$C:$C,0)))</f>
        <v>1</v>
      </c>
      <c r="N868" s="184">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fuel shifted</v>
      </c>
      <c r="P868" s="1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6" t="str">
        <f>IF(ISBLANK(INDEX('Policy Characteristics'!K:K,MATCH($C868,'Policy Characteristics'!$C:$C,0))),"",INDEX('Policy Characteristics'!K:K,MATCH($C868,'Policy Characteristics'!$C:$C,0)))</f>
        <v>industry-ag-main.html#fuel-switching</v>
      </c>
      <c r="R868" s="176"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5" t="str">
        <f>IF(ISBLANK(INDEX('Policy Characteristics'!B:B,MATCH($C869,'Policy Characteristics'!$C:$C,0))),"",INDEX('Policy Characteristics'!B:B,MATCH($C869,'Policy Characteristics'!$C:$C,0)))</f>
        <v>Hydrogen Combustion</v>
      </c>
      <c r="C869" s="176" t="str">
        <f t="shared" si="38"/>
        <v>Fraction of Eligible Industrial Energy Use Shifted to Hydrogen</v>
      </c>
      <c r="D869" s="6" t="s">
        <v>1980</v>
      </c>
      <c r="E869" s="1" t="s">
        <v>2386</v>
      </c>
      <c r="F869" t="s">
        <v>1943</v>
      </c>
      <c r="G869" s="47" t="s">
        <v>2393</v>
      </c>
      <c r="H869" s="44">
        <v>2130</v>
      </c>
      <c r="I869" s="199" t="s">
        <v>43</v>
      </c>
      <c r="J869" s="177" t="str">
        <f>IF(ISBLANK(INDEX('Policy Characteristics'!D:D,MATCH($C869,'Policy Characteristics'!$C:$C,0))),"",INDEX('Policy Characteristics'!D:D,MATCH($C869,'Policy Characteristics'!$C:$C,0)))</f>
        <v>Hydrogen Combustion</v>
      </c>
      <c r="K869" s="176" t="str">
        <f>IF(ISBLANK(INDEX('Policy Characteristics'!E:E,MATCH($C869,'Policy Characteristics'!$C:$C,0))),"",INDEX('Policy Characteristics'!E:E,MATCH($C869,'Policy Characteristics'!$C:$C,0)))</f>
        <v>indst shift to hydrogen</v>
      </c>
      <c r="L869" s="184">
        <f>IF(ISBLANK(INDEX('Policy Characteristics'!F:F,MATCH($C869,'Policy Characteristics'!$C:$C,0))),"",INDEX('Policy Characteristics'!F:F,MATCH($C869,'Policy Characteristics'!$C:$C,0)))</f>
        <v>0</v>
      </c>
      <c r="M869" s="184">
        <f>IF(ISBLANK(INDEX('Policy Characteristics'!G:G,MATCH($C869,'Policy Characteristics'!$C:$C,0))),"",INDEX('Policy Characteristics'!G:G,MATCH($C869,'Policy Characteristics'!$C:$C,0)))</f>
        <v>1</v>
      </c>
      <c r="N869" s="184">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fuel shifted</v>
      </c>
      <c r="P869" s="1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6" t="str">
        <f>IF(ISBLANK(INDEX('Policy Characteristics'!K:K,MATCH($C869,'Policy Characteristics'!$C:$C,0))),"",INDEX('Policy Characteristics'!K:K,MATCH($C869,'Policy Characteristics'!$C:$C,0)))</f>
        <v>industry-ag-main.html#fuel-switching</v>
      </c>
      <c r="R869" s="176"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5" t="str">
        <f>IF(ISBLANK(INDEX('Policy Characteristics'!B:B,MATCH($C870,'Policy Characteristics'!$C:$C,0))),"",INDEX('Policy Characteristics'!B:B,MATCH($C870,'Policy Characteristics'!$C:$C,0)))</f>
        <v>Hydrogen Combustion</v>
      </c>
      <c r="C870" s="176" t="str">
        <f t="shared" si="38"/>
        <v>Fraction of Eligible Industrial Energy Use Shifted to Hydrogen</v>
      </c>
      <c r="D870" s="6" t="s">
        <v>1980</v>
      </c>
      <c r="E870" s="1" t="s">
        <v>2387</v>
      </c>
      <c r="F870" t="s">
        <v>1943</v>
      </c>
      <c r="G870" s="47" t="s">
        <v>2394</v>
      </c>
      <c r="H870" s="44">
        <v>2131</v>
      </c>
      <c r="I870" s="199" t="s">
        <v>43</v>
      </c>
      <c r="J870" s="177" t="str">
        <f>IF(ISBLANK(INDEX('Policy Characteristics'!D:D,MATCH($C870,'Policy Characteristics'!$C:$C,0))),"",INDEX('Policy Characteristics'!D:D,MATCH($C870,'Policy Characteristics'!$C:$C,0)))</f>
        <v>Hydrogen Combustion</v>
      </c>
      <c r="K870" s="176" t="str">
        <f>IF(ISBLANK(INDEX('Policy Characteristics'!E:E,MATCH($C870,'Policy Characteristics'!$C:$C,0))),"",INDEX('Policy Characteristics'!E:E,MATCH($C870,'Policy Characteristics'!$C:$C,0)))</f>
        <v>indst shift to hydrogen</v>
      </c>
      <c r="L870" s="184">
        <f>IF(ISBLANK(INDEX('Policy Characteristics'!F:F,MATCH($C870,'Policy Characteristics'!$C:$C,0))),"",INDEX('Policy Characteristics'!F:F,MATCH($C870,'Policy Characteristics'!$C:$C,0)))</f>
        <v>0</v>
      </c>
      <c r="M870" s="184">
        <f>IF(ISBLANK(INDEX('Policy Characteristics'!G:G,MATCH($C870,'Policy Characteristics'!$C:$C,0))),"",INDEX('Policy Characteristics'!G:G,MATCH($C870,'Policy Characteristics'!$C:$C,0)))</f>
        <v>1</v>
      </c>
      <c r="N870" s="184">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fuel shifted</v>
      </c>
      <c r="P870" s="1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6" t="str">
        <f>IF(ISBLANK(INDEX('Policy Characteristics'!K:K,MATCH($C870,'Policy Characteristics'!$C:$C,0))),"",INDEX('Policy Characteristics'!K:K,MATCH($C870,'Policy Characteristics'!$C:$C,0)))</f>
        <v>industry-ag-main.html#fuel-switching</v>
      </c>
      <c r="R870" s="176"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5" t="str">
        <f>IF(ISBLANK(INDEX('Policy Characteristics'!B:B,MATCH($C871,'Policy Characteristics'!$C:$C,0))),"",INDEX('Policy Characteristics'!B:B,MATCH($C871,'Policy Characteristics'!$C:$C,0)))</f>
        <v>Hydrogen Combustion</v>
      </c>
      <c r="C871" s="176" t="str">
        <f t="shared" si="38"/>
        <v>Fraction of Eligible Industrial Energy Use Shifted to Hydrogen</v>
      </c>
      <c r="D871" s="6" t="s">
        <v>1980</v>
      </c>
      <c r="E871" s="1" t="s">
        <v>2388</v>
      </c>
      <c r="F871" t="s">
        <v>1943</v>
      </c>
      <c r="G871" s="47" t="s">
        <v>2395</v>
      </c>
      <c r="H871" s="44">
        <v>2132</v>
      </c>
      <c r="I871" s="199" t="s">
        <v>43</v>
      </c>
      <c r="J871" s="177" t="str">
        <f>IF(ISBLANK(INDEX('Policy Characteristics'!D:D,MATCH($C871,'Policy Characteristics'!$C:$C,0))),"",INDEX('Policy Characteristics'!D:D,MATCH($C871,'Policy Characteristics'!$C:$C,0)))</f>
        <v>Hydrogen Combustion</v>
      </c>
      <c r="K871" s="176" t="str">
        <f>IF(ISBLANK(INDEX('Policy Characteristics'!E:E,MATCH($C871,'Policy Characteristics'!$C:$C,0))),"",INDEX('Policy Characteristics'!E:E,MATCH($C871,'Policy Characteristics'!$C:$C,0)))</f>
        <v>indst shift to hydrogen</v>
      </c>
      <c r="L871" s="184">
        <f>IF(ISBLANK(INDEX('Policy Characteristics'!F:F,MATCH($C871,'Policy Characteristics'!$C:$C,0))),"",INDEX('Policy Characteristics'!F:F,MATCH($C871,'Policy Characteristics'!$C:$C,0)))</f>
        <v>0</v>
      </c>
      <c r="M871" s="184">
        <f>IF(ISBLANK(INDEX('Policy Characteristics'!G:G,MATCH($C871,'Policy Characteristics'!$C:$C,0))),"",INDEX('Policy Characteristics'!G:G,MATCH($C871,'Policy Characteristics'!$C:$C,0)))</f>
        <v>1</v>
      </c>
      <c r="N871" s="184">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fuel shifted</v>
      </c>
      <c r="P871" s="1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6" t="str">
        <f>IF(ISBLANK(INDEX('Policy Characteristics'!K:K,MATCH($C871,'Policy Characteristics'!$C:$C,0))),"",INDEX('Policy Characteristics'!K:K,MATCH($C871,'Policy Characteristics'!$C:$C,0)))</f>
        <v>industry-ag-main.html#fuel-switching</v>
      </c>
      <c r="R871" s="176"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5" t="str">
        <f>IF(ISBLANK(INDEX('Policy Characteristics'!B:B,MATCH($C872,'Policy Characteristics'!$C:$C,0))),"",INDEX('Policy Characteristics'!B:B,MATCH($C872,'Policy Characteristics'!$C:$C,0)))</f>
        <v>Hydrogen Combustion</v>
      </c>
      <c r="C872" s="176" t="str">
        <f t="shared" si="38"/>
        <v>Fraction of Eligible Industrial Energy Use Shifted to Hydrogen</v>
      </c>
      <c r="D872" s="6" t="s">
        <v>1980</v>
      </c>
      <c r="E872" s="1" t="s">
        <v>2389</v>
      </c>
      <c r="F872" t="s">
        <v>1943</v>
      </c>
      <c r="G872" s="47" t="s">
        <v>2396</v>
      </c>
      <c r="H872" s="44">
        <v>2133</v>
      </c>
      <c r="I872" s="199" t="s">
        <v>43</v>
      </c>
      <c r="J872" s="177" t="str">
        <f>IF(ISBLANK(INDEX('Policy Characteristics'!D:D,MATCH($C872,'Policy Characteristics'!$C:$C,0))),"",INDEX('Policy Characteristics'!D:D,MATCH($C872,'Policy Characteristics'!$C:$C,0)))</f>
        <v>Hydrogen Combustion</v>
      </c>
      <c r="K872" s="176" t="str">
        <f>IF(ISBLANK(INDEX('Policy Characteristics'!E:E,MATCH($C872,'Policy Characteristics'!$C:$C,0))),"",INDEX('Policy Characteristics'!E:E,MATCH($C872,'Policy Characteristics'!$C:$C,0)))</f>
        <v>indst shift to hydrogen</v>
      </c>
      <c r="L872" s="184">
        <f>IF(ISBLANK(INDEX('Policy Characteristics'!F:F,MATCH($C872,'Policy Characteristics'!$C:$C,0))),"",INDEX('Policy Characteristics'!F:F,MATCH($C872,'Policy Characteristics'!$C:$C,0)))</f>
        <v>0</v>
      </c>
      <c r="M872" s="184">
        <f>IF(ISBLANK(INDEX('Policy Characteristics'!G:G,MATCH($C872,'Policy Characteristics'!$C:$C,0))),"",INDEX('Policy Characteristics'!G:G,MATCH($C872,'Policy Characteristics'!$C:$C,0)))</f>
        <v>1</v>
      </c>
      <c r="N872" s="184">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fuel shifted</v>
      </c>
      <c r="P872" s="1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6" t="str">
        <f>IF(ISBLANK(INDEX('Policy Characteristics'!K:K,MATCH($C872,'Policy Characteristics'!$C:$C,0))),"",INDEX('Policy Characteristics'!K:K,MATCH($C872,'Policy Characteristics'!$C:$C,0)))</f>
        <v>industry-ag-main.html#fuel-switching</v>
      </c>
      <c r="R872" s="176"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5" t="str">
        <f>IF(ISBLANK(INDEX('Policy Characteristics'!B:B,MATCH($C873,'Policy Characteristics'!$C:$C,0))),"",INDEX('Policy Characteristics'!B:B,MATCH($C873,'Policy Characteristics'!$C:$C,0)))</f>
        <v>Hydrogen Combustion</v>
      </c>
      <c r="C873" s="176" t="str">
        <f t="shared" si="38"/>
        <v>Fraction of Eligible Industrial Energy Use Shifted to Hydrogen</v>
      </c>
      <c r="D873" s="6" t="s">
        <v>1980</v>
      </c>
      <c r="E873" s="1" t="s">
        <v>2390</v>
      </c>
      <c r="F873" t="s">
        <v>1943</v>
      </c>
      <c r="G873" s="47" t="s">
        <v>2397</v>
      </c>
      <c r="H873" s="44">
        <v>2134</v>
      </c>
      <c r="I873" s="199" t="s">
        <v>43</v>
      </c>
      <c r="J873" s="177" t="str">
        <f>IF(ISBLANK(INDEX('Policy Characteristics'!D:D,MATCH($C873,'Policy Characteristics'!$C:$C,0))),"",INDEX('Policy Characteristics'!D:D,MATCH($C873,'Policy Characteristics'!$C:$C,0)))</f>
        <v>Hydrogen Combustion</v>
      </c>
      <c r="K873" s="176" t="str">
        <f>IF(ISBLANK(INDEX('Policy Characteristics'!E:E,MATCH($C873,'Policy Characteristics'!$C:$C,0))),"",INDEX('Policy Characteristics'!E:E,MATCH($C873,'Policy Characteristics'!$C:$C,0)))</f>
        <v>indst shift to hydrogen</v>
      </c>
      <c r="L873" s="184">
        <f>IF(ISBLANK(INDEX('Policy Characteristics'!F:F,MATCH($C873,'Policy Characteristics'!$C:$C,0))),"",INDEX('Policy Characteristics'!F:F,MATCH($C873,'Policy Characteristics'!$C:$C,0)))</f>
        <v>0</v>
      </c>
      <c r="M873" s="184">
        <f>IF(ISBLANK(INDEX('Policy Characteristics'!G:G,MATCH($C873,'Policy Characteristics'!$C:$C,0))),"",INDEX('Policy Characteristics'!G:G,MATCH($C873,'Policy Characteristics'!$C:$C,0)))</f>
        <v>1</v>
      </c>
      <c r="N873" s="184">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fuel shifted</v>
      </c>
      <c r="P873" s="1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6" t="str">
        <f>IF(ISBLANK(INDEX('Policy Characteristics'!K:K,MATCH($C873,'Policy Characteristics'!$C:$C,0))),"",INDEX('Policy Characteristics'!K:K,MATCH($C873,'Policy Characteristics'!$C:$C,0)))</f>
        <v>industry-ag-main.html#fuel-switching</v>
      </c>
      <c r="R873" s="176"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5" t="str">
        <f>IF(ISBLANK(INDEX('Policy Characteristics'!B:B,MATCH($C874,'Policy Characteristics'!$C:$C,0))),"",INDEX('Policy Characteristics'!B:B,MATCH($C874,'Policy Characteristics'!$C:$C,0)))</f>
        <v>Hydrogen Combustion</v>
      </c>
      <c r="C874" s="176" t="str">
        <f t="shared" si="38"/>
        <v>Fraction of Eligible Industrial Energy Use Shifted to Hydrogen</v>
      </c>
      <c r="D874" s="6" t="s">
        <v>1980</v>
      </c>
      <c r="E874" s="1" t="s">
        <v>2391</v>
      </c>
      <c r="F874" t="s">
        <v>1943</v>
      </c>
      <c r="G874" s="47" t="s">
        <v>2398</v>
      </c>
      <c r="H874" s="44">
        <v>2135</v>
      </c>
      <c r="I874" s="199" t="s">
        <v>43</v>
      </c>
      <c r="J874" s="177" t="str">
        <f>IF(ISBLANK(INDEX('Policy Characteristics'!D:D,MATCH($C874,'Policy Characteristics'!$C:$C,0))),"",INDEX('Policy Characteristics'!D:D,MATCH($C874,'Policy Characteristics'!$C:$C,0)))</f>
        <v>Hydrogen Combustion</v>
      </c>
      <c r="K874" s="176" t="str">
        <f>IF(ISBLANK(INDEX('Policy Characteristics'!E:E,MATCH($C874,'Policy Characteristics'!$C:$C,0))),"",INDEX('Policy Characteristics'!E:E,MATCH($C874,'Policy Characteristics'!$C:$C,0)))</f>
        <v>indst shift to hydrogen</v>
      </c>
      <c r="L874" s="184">
        <f>IF(ISBLANK(INDEX('Policy Characteristics'!F:F,MATCH($C874,'Policy Characteristics'!$C:$C,0))),"",INDEX('Policy Characteristics'!F:F,MATCH($C874,'Policy Characteristics'!$C:$C,0)))</f>
        <v>0</v>
      </c>
      <c r="M874" s="184">
        <f>IF(ISBLANK(INDEX('Policy Characteristics'!G:G,MATCH($C874,'Policy Characteristics'!$C:$C,0))),"",INDEX('Policy Characteristics'!G:G,MATCH($C874,'Policy Characteristics'!$C:$C,0)))</f>
        <v>1</v>
      </c>
      <c r="N874" s="184">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fuel shifted</v>
      </c>
      <c r="P874" s="1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6" t="str">
        <f>IF(ISBLANK(INDEX('Policy Characteristics'!K:K,MATCH($C874,'Policy Characteristics'!$C:$C,0))),"",INDEX('Policy Characteristics'!K:K,MATCH($C874,'Policy Characteristics'!$C:$C,0)))</f>
        <v>industry-ag-main.html#fuel-switching</v>
      </c>
      <c r="R874" s="176"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5" t="str">
        <f>IF(ISBLANK(INDEX('Policy Characteristics'!B:B,MATCH($C875,'Policy Characteristics'!$C:$C,0))),"",INDEX('Policy Characteristics'!B:B,MATCH($C875,'Policy Characteristics'!$C:$C,0)))</f>
        <v>Hydrogen Combustion</v>
      </c>
      <c r="C875" s="176" t="str">
        <f t="shared" si="38"/>
        <v>Fraction of Eligible Industrial Energy Use Shifted to Hydrogen</v>
      </c>
      <c r="D875" s="6" t="s">
        <v>1980</v>
      </c>
      <c r="E875" s="1" t="s">
        <v>2392</v>
      </c>
      <c r="F875" t="s">
        <v>1943</v>
      </c>
      <c r="G875" s="47" t="s">
        <v>2399</v>
      </c>
      <c r="H875" s="44">
        <v>2136</v>
      </c>
      <c r="I875" s="199" t="s">
        <v>44</v>
      </c>
      <c r="J875" s="177" t="str">
        <f>IF(ISBLANK(INDEX('Policy Characteristics'!D:D,MATCH($C875,'Policy Characteristics'!$C:$C,0))),"",INDEX('Policy Characteristics'!D:D,MATCH($C875,'Policy Characteristics'!$C:$C,0)))</f>
        <v>Hydrogen Combustion</v>
      </c>
      <c r="K875" s="176" t="str">
        <f>IF(ISBLANK(INDEX('Policy Characteristics'!E:E,MATCH($C875,'Policy Characteristics'!$C:$C,0))),"",INDEX('Policy Characteristics'!E:E,MATCH($C875,'Policy Characteristics'!$C:$C,0)))</f>
        <v>indst shift to hydrogen</v>
      </c>
      <c r="L875" s="184">
        <f>IF(ISBLANK(INDEX('Policy Characteristics'!F:F,MATCH($C875,'Policy Characteristics'!$C:$C,0))),"",INDEX('Policy Characteristics'!F:F,MATCH($C875,'Policy Characteristics'!$C:$C,0)))</f>
        <v>0</v>
      </c>
      <c r="M875" s="184">
        <f>IF(ISBLANK(INDEX('Policy Characteristics'!G:G,MATCH($C875,'Policy Characteristics'!$C:$C,0))),"",INDEX('Policy Characteristics'!G:G,MATCH($C875,'Policy Characteristics'!$C:$C,0)))</f>
        <v>1</v>
      </c>
      <c r="N875" s="184">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fuel shifted</v>
      </c>
      <c r="P875" s="1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6" t="str">
        <f>IF(ISBLANK(INDEX('Policy Characteristics'!K:K,MATCH($C875,'Policy Characteristics'!$C:$C,0))),"",INDEX('Policy Characteristics'!K:K,MATCH($C875,'Policy Characteristics'!$C:$C,0)))</f>
        <v>industry-ag-main.html#fuel-switching</v>
      </c>
      <c r="R875" s="176"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5" t="str">
        <f>IF(ISBLANK(INDEX('Policy Characteristics'!B:B,MATCH($C876,'Policy Characteristics'!$C:$C,0))),"",INDEX('Policy Characteristics'!B:B,MATCH($C876,'Policy Characteristics'!$C:$C,0)))</f>
        <v>Hydrogen Combustion</v>
      </c>
      <c r="C876" s="176" t="str">
        <f t="shared" si="38"/>
        <v>Fraction of Eligible Industrial Energy Use Shifted to Hydrogen</v>
      </c>
      <c r="D876" s="6" t="s">
        <v>1980</v>
      </c>
      <c r="E876" s="1" t="s">
        <v>2562</v>
      </c>
      <c r="F876" t="s">
        <v>1943</v>
      </c>
      <c r="G876" s="47" t="s">
        <v>2562</v>
      </c>
      <c r="H876" s="44">
        <v>2137</v>
      </c>
      <c r="I876" s="199" t="s">
        <v>44</v>
      </c>
      <c r="J876" s="177" t="str">
        <f>IF(ISBLANK(INDEX('Policy Characteristics'!D:D,MATCH($C876,'Policy Characteristics'!$C:$C,0))),"",INDEX('Policy Characteristics'!D:D,MATCH($C876,'Policy Characteristics'!$C:$C,0)))</f>
        <v>Hydrogen Combustion</v>
      </c>
      <c r="K876" s="176" t="str">
        <f>IF(ISBLANK(INDEX('Policy Characteristics'!E:E,MATCH($C876,'Policy Characteristics'!$C:$C,0))),"",INDEX('Policy Characteristics'!E:E,MATCH($C876,'Policy Characteristics'!$C:$C,0)))</f>
        <v>indst shift to hydrogen</v>
      </c>
      <c r="L876" s="184">
        <f>IF(ISBLANK(INDEX('Policy Characteristics'!F:F,MATCH($C876,'Policy Characteristics'!$C:$C,0))),"",INDEX('Policy Characteristics'!F:F,MATCH($C876,'Policy Characteristics'!$C:$C,0)))</f>
        <v>0</v>
      </c>
      <c r="M876" s="184">
        <f>IF(ISBLANK(INDEX('Policy Characteristics'!G:G,MATCH($C876,'Policy Characteristics'!$C:$C,0))),"",INDEX('Policy Characteristics'!G:G,MATCH($C876,'Policy Characteristics'!$C:$C,0)))</f>
        <v>1</v>
      </c>
      <c r="N876" s="184">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fuel shifted</v>
      </c>
      <c r="P876" s="1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6" t="str">
        <f>IF(ISBLANK(INDEX('Policy Characteristics'!K:K,MATCH($C876,'Policy Characteristics'!$C:$C,0))),"",INDEX('Policy Characteristics'!K:K,MATCH($C876,'Policy Characteristics'!$C:$C,0)))</f>
        <v>industry-ag-main.html#fuel-switching</v>
      </c>
      <c r="R876" s="176"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5" t="str">
        <f>IF(ISBLANK(INDEX('Policy Characteristics'!B:B,MATCH($C877,'Policy Characteristics'!$C:$C,0))),"",INDEX('Policy Characteristics'!B:B,MATCH($C877,'Policy Characteristics'!$C:$C,0)))</f>
        <v>Hydrogen Combustion</v>
      </c>
      <c r="C877" s="176" t="str">
        <f t="shared" si="38"/>
        <v>Fraction of Eligible Industrial Energy Use Shifted to Hydrogen</v>
      </c>
      <c r="D877" s="6" t="s">
        <v>1981</v>
      </c>
      <c r="E877" s="1" t="s">
        <v>2386</v>
      </c>
      <c r="F877" t="s">
        <v>1481</v>
      </c>
      <c r="G877" s="47" t="s">
        <v>2393</v>
      </c>
      <c r="H877" s="44">
        <v>2138</v>
      </c>
      <c r="I877" s="199" t="s">
        <v>43</v>
      </c>
      <c r="J877" s="177" t="str">
        <f>IF(ISBLANK(INDEX('Policy Characteristics'!D:D,MATCH($C877,'Policy Characteristics'!$C:$C,0))),"",INDEX('Policy Characteristics'!D:D,MATCH($C877,'Policy Characteristics'!$C:$C,0)))</f>
        <v>Hydrogen Combustion</v>
      </c>
      <c r="K877" s="176" t="str">
        <f>IF(ISBLANK(INDEX('Policy Characteristics'!E:E,MATCH($C877,'Policy Characteristics'!$C:$C,0))),"",INDEX('Policy Characteristics'!E:E,MATCH($C877,'Policy Characteristics'!$C:$C,0)))</f>
        <v>indst shift to hydrogen</v>
      </c>
      <c r="L877" s="184">
        <f>IF(ISBLANK(INDEX('Policy Characteristics'!F:F,MATCH($C877,'Policy Characteristics'!$C:$C,0))),"",INDEX('Policy Characteristics'!F:F,MATCH($C877,'Policy Characteristics'!$C:$C,0)))</f>
        <v>0</v>
      </c>
      <c r="M877" s="184">
        <f>IF(ISBLANK(INDEX('Policy Characteristics'!G:G,MATCH($C877,'Policy Characteristics'!$C:$C,0))),"",INDEX('Policy Characteristics'!G:G,MATCH($C877,'Policy Characteristics'!$C:$C,0)))</f>
        <v>1</v>
      </c>
      <c r="N877" s="184">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fuel shifted</v>
      </c>
      <c r="P877" s="1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6" t="str">
        <f>IF(ISBLANK(INDEX('Policy Characteristics'!K:K,MATCH($C877,'Policy Characteristics'!$C:$C,0))),"",INDEX('Policy Characteristics'!K:K,MATCH($C877,'Policy Characteristics'!$C:$C,0)))</f>
        <v>industry-ag-main.html#fuel-switching</v>
      </c>
      <c r="R877" s="176"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5" t="str">
        <f>IF(ISBLANK(INDEX('Policy Characteristics'!B:B,MATCH($C878,'Policy Characteristics'!$C:$C,0))),"",INDEX('Policy Characteristics'!B:B,MATCH($C878,'Policy Characteristics'!$C:$C,0)))</f>
        <v>Hydrogen Combustion</v>
      </c>
      <c r="C878" s="176" t="str">
        <f t="shared" si="38"/>
        <v>Fraction of Eligible Industrial Energy Use Shifted to Hydrogen</v>
      </c>
      <c r="D878" s="6" t="s">
        <v>1981</v>
      </c>
      <c r="E878" s="1" t="s">
        <v>2387</v>
      </c>
      <c r="F878" t="s">
        <v>1481</v>
      </c>
      <c r="G878" s="47" t="s">
        <v>2394</v>
      </c>
      <c r="H878" s="44">
        <v>2139</v>
      </c>
      <c r="I878" s="199" t="s">
        <v>43</v>
      </c>
      <c r="J878" s="177" t="str">
        <f>IF(ISBLANK(INDEX('Policy Characteristics'!D:D,MATCH($C878,'Policy Characteristics'!$C:$C,0))),"",INDEX('Policy Characteristics'!D:D,MATCH($C878,'Policy Characteristics'!$C:$C,0)))</f>
        <v>Hydrogen Combustion</v>
      </c>
      <c r="K878" s="176" t="str">
        <f>IF(ISBLANK(INDEX('Policy Characteristics'!E:E,MATCH($C878,'Policy Characteristics'!$C:$C,0))),"",INDEX('Policy Characteristics'!E:E,MATCH($C878,'Policy Characteristics'!$C:$C,0)))</f>
        <v>indst shift to hydrogen</v>
      </c>
      <c r="L878" s="184">
        <f>IF(ISBLANK(INDEX('Policy Characteristics'!F:F,MATCH($C878,'Policy Characteristics'!$C:$C,0))),"",INDEX('Policy Characteristics'!F:F,MATCH($C878,'Policy Characteristics'!$C:$C,0)))</f>
        <v>0</v>
      </c>
      <c r="M878" s="184">
        <f>IF(ISBLANK(INDEX('Policy Characteristics'!G:G,MATCH($C878,'Policy Characteristics'!$C:$C,0))),"",INDEX('Policy Characteristics'!G:G,MATCH($C878,'Policy Characteristics'!$C:$C,0)))</f>
        <v>1</v>
      </c>
      <c r="N878" s="184">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fuel shifted</v>
      </c>
      <c r="P878" s="1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6" t="str">
        <f>IF(ISBLANK(INDEX('Policy Characteristics'!K:K,MATCH($C878,'Policy Characteristics'!$C:$C,0))),"",INDEX('Policy Characteristics'!K:K,MATCH($C878,'Policy Characteristics'!$C:$C,0)))</f>
        <v>industry-ag-main.html#fuel-switching</v>
      </c>
      <c r="R878" s="176"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5" t="str">
        <f>IF(ISBLANK(INDEX('Policy Characteristics'!B:B,MATCH($C879,'Policy Characteristics'!$C:$C,0))),"",INDEX('Policy Characteristics'!B:B,MATCH($C879,'Policy Characteristics'!$C:$C,0)))</f>
        <v>Hydrogen Combustion</v>
      </c>
      <c r="C879" s="176" t="str">
        <f t="shared" si="38"/>
        <v>Fraction of Eligible Industrial Energy Use Shifted to Hydrogen</v>
      </c>
      <c r="D879" s="6" t="s">
        <v>1981</v>
      </c>
      <c r="E879" s="1" t="s">
        <v>2388</v>
      </c>
      <c r="F879" t="s">
        <v>1481</v>
      </c>
      <c r="G879" s="47" t="s">
        <v>2395</v>
      </c>
      <c r="H879" s="44">
        <v>2140</v>
      </c>
      <c r="I879" s="199" t="s">
        <v>43</v>
      </c>
      <c r="J879" s="177" t="str">
        <f>IF(ISBLANK(INDEX('Policy Characteristics'!D:D,MATCH($C879,'Policy Characteristics'!$C:$C,0))),"",INDEX('Policy Characteristics'!D:D,MATCH($C879,'Policy Characteristics'!$C:$C,0)))</f>
        <v>Hydrogen Combustion</v>
      </c>
      <c r="K879" s="176" t="str">
        <f>IF(ISBLANK(INDEX('Policy Characteristics'!E:E,MATCH($C879,'Policy Characteristics'!$C:$C,0))),"",INDEX('Policy Characteristics'!E:E,MATCH($C879,'Policy Characteristics'!$C:$C,0)))</f>
        <v>indst shift to hydrogen</v>
      </c>
      <c r="L879" s="184">
        <f>IF(ISBLANK(INDEX('Policy Characteristics'!F:F,MATCH($C879,'Policy Characteristics'!$C:$C,0))),"",INDEX('Policy Characteristics'!F:F,MATCH($C879,'Policy Characteristics'!$C:$C,0)))</f>
        <v>0</v>
      </c>
      <c r="M879" s="184">
        <f>IF(ISBLANK(INDEX('Policy Characteristics'!G:G,MATCH($C879,'Policy Characteristics'!$C:$C,0))),"",INDEX('Policy Characteristics'!G:G,MATCH($C879,'Policy Characteristics'!$C:$C,0)))</f>
        <v>1</v>
      </c>
      <c r="N879" s="184">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fuel shifted</v>
      </c>
      <c r="P879" s="1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6" t="str">
        <f>IF(ISBLANK(INDEX('Policy Characteristics'!K:K,MATCH($C879,'Policy Characteristics'!$C:$C,0))),"",INDEX('Policy Characteristics'!K:K,MATCH($C879,'Policy Characteristics'!$C:$C,0)))</f>
        <v>industry-ag-main.html#fuel-switching</v>
      </c>
      <c r="R879" s="176"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5" t="str">
        <f>IF(ISBLANK(INDEX('Policy Characteristics'!B:B,MATCH($C880,'Policy Characteristics'!$C:$C,0))),"",INDEX('Policy Characteristics'!B:B,MATCH($C880,'Policy Characteristics'!$C:$C,0)))</f>
        <v>Hydrogen Combustion</v>
      </c>
      <c r="C880" s="176" t="str">
        <f t="shared" si="38"/>
        <v>Fraction of Eligible Industrial Energy Use Shifted to Hydrogen</v>
      </c>
      <c r="D880" s="6" t="s">
        <v>1981</v>
      </c>
      <c r="E880" s="1" t="s">
        <v>2389</v>
      </c>
      <c r="F880" t="s">
        <v>1481</v>
      </c>
      <c r="G880" s="47" t="s">
        <v>2396</v>
      </c>
      <c r="H880" s="44">
        <v>2141</v>
      </c>
      <c r="I880" s="199" t="s">
        <v>43</v>
      </c>
      <c r="J880" s="177" t="str">
        <f>IF(ISBLANK(INDEX('Policy Characteristics'!D:D,MATCH($C880,'Policy Characteristics'!$C:$C,0))),"",INDEX('Policy Characteristics'!D:D,MATCH($C880,'Policy Characteristics'!$C:$C,0)))</f>
        <v>Hydrogen Combustion</v>
      </c>
      <c r="K880" s="176" t="str">
        <f>IF(ISBLANK(INDEX('Policy Characteristics'!E:E,MATCH($C880,'Policy Characteristics'!$C:$C,0))),"",INDEX('Policy Characteristics'!E:E,MATCH($C880,'Policy Characteristics'!$C:$C,0)))</f>
        <v>indst shift to hydrogen</v>
      </c>
      <c r="L880" s="184">
        <f>IF(ISBLANK(INDEX('Policy Characteristics'!F:F,MATCH($C880,'Policy Characteristics'!$C:$C,0))),"",INDEX('Policy Characteristics'!F:F,MATCH($C880,'Policy Characteristics'!$C:$C,0)))</f>
        <v>0</v>
      </c>
      <c r="M880" s="184">
        <f>IF(ISBLANK(INDEX('Policy Characteristics'!G:G,MATCH($C880,'Policy Characteristics'!$C:$C,0))),"",INDEX('Policy Characteristics'!G:G,MATCH($C880,'Policy Characteristics'!$C:$C,0)))</f>
        <v>1</v>
      </c>
      <c r="N880" s="184">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fuel shifted</v>
      </c>
      <c r="P880" s="1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6" t="str">
        <f>IF(ISBLANK(INDEX('Policy Characteristics'!K:K,MATCH($C880,'Policy Characteristics'!$C:$C,0))),"",INDEX('Policy Characteristics'!K:K,MATCH($C880,'Policy Characteristics'!$C:$C,0)))</f>
        <v>industry-ag-main.html#fuel-switching</v>
      </c>
      <c r="R880" s="176"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5" t="str">
        <f>IF(ISBLANK(INDEX('Policy Characteristics'!B:B,MATCH($C881,'Policy Characteristics'!$C:$C,0))),"",INDEX('Policy Characteristics'!B:B,MATCH($C881,'Policy Characteristics'!$C:$C,0)))</f>
        <v>Hydrogen Combustion</v>
      </c>
      <c r="C881" s="176" t="str">
        <f t="shared" si="38"/>
        <v>Fraction of Eligible Industrial Energy Use Shifted to Hydrogen</v>
      </c>
      <c r="D881" s="6" t="s">
        <v>1981</v>
      </c>
      <c r="E881" s="1" t="s">
        <v>2390</v>
      </c>
      <c r="F881" t="s">
        <v>1481</v>
      </c>
      <c r="G881" s="47" t="s">
        <v>2397</v>
      </c>
      <c r="H881" s="44">
        <v>2142</v>
      </c>
      <c r="I881" s="199" t="s">
        <v>43</v>
      </c>
      <c r="J881" s="177" t="str">
        <f>IF(ISBLANK(INDEX('Policy Characteristics'!D:D,MATCH($C881,'Policy Characteristics'!$C:$C,0))),"",INDEX('Policy Characteristics'!D:D,MATCH($C881,'Policy Characteristics'!$C:$C,0)))</f>
        <v>Hydrogen Combustion</v>
      </c>
      <c r="K881" s="176" t="str">
        <f>IF(ISBLANK(INDEX('Policy Characteristics'!E:E,MATCH($C881,'Policy Characteristics'!$C:$C,0))),"",INDEX('Policy Characteristics'!E:E,MATCH($C881,'Policy Characteristics'!$C:$C,0)))</f>
        <v>indst shift to hydrogen</v>
      </c>
      <c r="L881" s="184">
        <f>IF(ISBLANK(INDEX('Policy Characteristics'!F:F,MATCH($C881,'Policy Characteristics'!$C:$C,0))),"",INDEX('Policy Characteristics'!F:F,MATCH($C881,'Policy Characteristics'!$C:$C,0)))</f>
        <v>0</v>
      </c>
      <c r="M881" s="184">
        <f>IF(ISBLANK(INDEX('Policy Characteristics'!G:G,MATCH($C881,'Policy Characteristics'!$C:$C,0))),"",INDEX('Policy Characteristics'!G:G,MATCH($C881,'Policy Characteristics'!$C:$C,0)))</f>
        <v>1</v>
      </c>
      <c r="N881" s="184">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fuel shifted</v>
      </c>
      <c r="P881" s="1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6" t="str">
        <f>IF(ISBLANK(INDEX('Policy Characteristics'!K:K,MATCH($C881,'Policy Characteristics'!$C:$C,0))),"",INDEX('Policy Characteristics'!K:K,MATCH($C881,'Policy Characteristics'!$C:$C,0)))</f>
        <v>industry-ag-main.html#fuel-switching</v>
      </c>
      <c r="R881" s="176"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5" t="str">
        <f>IF(ISBLANK(INDEX('Policy Characteristics'!B:B,MATCH($C882,'Policy Characteristics'!$C:$C,0))),"",INDEX('Policy Characteristics'!B:B,MATCH($C882,'Policy Characteristics'!$C:$C,0)))</f>
        <v>Hydrogen Combustion</v>
      </c>
      <c r="C882" s="176" t="str">
        <f t="shared" si="38"/>
        <v>Fraction of Eligible Industrial Energy Use Shifted to Hydrogen</v>
      </c>
      <c r="D882" s="6" t="s">
        <v>1981</v>
      </c>
      <c r="E882" s="1" t="s">
        <v>2391</v>
      </c>
      <c r="F882" t="s">
        <v>1481</v>
      </c>
      <c r="G882" s="47" t="s">
        <v>2398</v>
      </c>
      <c r="H882" s="44">
        <v>2143</v>
      </c>
      <c r="I882" s="199" t="s">
        <v>43</v>
      </c>
      <c r="J882" s="177" t="str">
        <f>IF(ISBLANK(INDEX('Policy Characteristics'!D:D,MATCH($C882,'Policy Characteristics'!$C:$C,0))),"",INDEX('Policy Characteristics'!D:D,MATCH($C882,'Policy Characteristics'!$C:$C,0)))</f>
        <v>Hydrogen Combustion</v>
      </c>
      <c r="K882" s="176" t="str">
        <f>IF(ISBLANK(INDEX('Policy Characteristics'!E:E,MATCH($C882,'Policy Characteristics'!$C:$C,0))),"",INDEX('Policy Characteristics'!E:E,MATCH($C882,'Policy Characteristics'!$C:$C,0)))</f>
        <v>indst shift to hydrogen</v>
      </c>
      <c r="L882" s="184">
        <f>IF(ISBLANK(INDEX('Policy Characteristics'!F:F,MATCH($C882,'Policy Characteristics'!$C:$C,0))),"",INDEX('Policy Characteristics'!F:F,MATCH($C882,'Policy Characteristics'!$C:$C,0)))</f>
        <v>0</v>
      </c>
      <c r="M882" s="184">
        <f>IF(ISBLANK(INDEX('Policy Characteristics'!G:G,MATCH($C882,'Policy Characteristics'!$C:$C,0))),"",INDEX('Policy Characteristics'!G:G,MATCH($C882,'Policy Characteristics'!$C:$C,0)))</f>
        <v>1</v>
      </c>
      <c r="N882" s="184">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fuel shifted</v>
      </c>
      <c r="P882" s="1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6" t="str">
        <f>IF(ISBLANK(INDEX('Policy Characteristics'!K:K,MATCH($C882,'Policy Characteristics'!$C:$C,0))),"",INDEX('Policy Characteristics'!K:K,MATCH($C882,'Policy Characteristics'!$C:$C,0)))</f>
        <v>industry-ag-main.html#fuel-switching</v>
      </c>
      <c r="R882" s="176"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5" t="str">
        <f>IF(ISBLANK(INDEX('Policy Characteristics'!B:B,MATCH($C883,'Policy Characteristics'!$C:$C,0))),"",INDEX('Policy Characteristics'!B:B,MATCH($C883,'Policy Characteristics'!$C:$C,0)))</f>
        <v>Hydrogen Combustion</v>
      </c>
      <c r="C883" s="176" t="str">
        <f t="shared" si="38"/>
        <v>Fraction of Eligible Industrial Energy Use Shifted to Hydrogen</v>
      </c>
      <c r="D883" s="6" t="s">
        <v>1981</v>
      </c>
      <c r="E883" s="1" t="s">
        <v>2392</v>
      </c>
      <c r="F883" t="s">
        <v>1481</v>
      </c>
      <c r="G883" s="47" t="s">
        <v>2399</v>
      </c>
      <c r="H883" s="44">
        <v>2144</v>
      </c>
      <c r="I883" s="199" t="s">
        <v>44</v>
      </c>
      <c r="J883" s="177" t="str">
        <f>IF(ISBLANK(INDEX('Policy Characteristics'!D:D,MATCH($C883,'Policy Characteristics'!$C:$C,0))),"",INDEX('Policy Characteristics'!D:D,MATCH($C883,'Policy Characteristics'!$C:$C,0)))</f>
        <v>Hydrogen Combustion</v>
      </c>
      <c r="K883" s="176" t="str">
        <f>IF(ISBLANK(INDEX('Policy Characteristics'!E:E,MATCH($C883,'Policy Characteristics'!$C:$C,0))),"",INDEX('Policy Characteristics'!E:E,MATCH($C883,'Policy Characteristics'!$C:$C,0)))</f>
        <v>indst shift to hydrogen</v>
      </c>
      <c r="L883" s="184">
        <f>IF(ISBLANK(INDEX('Policy Characteristics'!F:F,MATCH($C883,'Policy Characteristics'!$C:$C,0))),"",INDEX('Policy Characteristics'!F:F,MATCH($C883,'Policy Characteristics'!$C:$C,0)))</f>
        <v>0</v>
      </c>
      <c r="M883" s="184">
        <f>IF(ISBLANK(INDEX('Policy Characteristics'!G:G,MATCH($C883,'Policy Characteristics'!$C:$C,0))),"",INDEX('Policy Characteristics'!G:G,MATCH($C883,'Policy Characteristics'!$C:$C,0)))</f>
        <v>1</v>
      </c>
      <c r="N883" s="184">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fuel shifted</v>
      </c>
      <c r="P883" s="1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6" t="str">
        <f>IF(ISBLANK(INDEX('Policy Characteristics'!K:K,MATCH($C883,'Policy Characteristics'!$C:$C,0))),"",INDEX('Policy Characteristics'!K:K,MATCH($C883,'Policy Characteristics'!$C:$C,0)))</f>
        <v>industry-ag-main.html#fuel-switching</v>
      </c>
      <c r="R883" s="176"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5" t="str">
        <f>IF(ISBLANK(INDEX('Policy Characteristics'!B:B,MATCH($C884,'Policy Characteristics'!$C:$C,0))),"",INDEX('Policy Characteristics'!B:B,MATCH($C884,'Policy Characteristics'!$C:$C,0)))</f>
        <v>Hydrogen Combustion</v>
      </c>
      <c r="C884" s="176" t="str">
        <f t="shared" si="38"/>
        <v>Fraction of Eligible Industrial Energy Use Shifted to Hydrogen</v>
      </c>
      <c r="D884" s="6" t="s">
        <v>1981</v>
      </c>
      <c r="E884" s="1" t="s">
        <v>2562</v>
      </c>
      <c r="F884" t="s">
        <v>1481</v>
      </c>
      <c r="G884" s="47" t="s">
        <v>2562</v>
      </c>
      <c r="H884" s="44">
        <v>2145</v>
      </c>
      <c r="I884" s="199" t="s">
        <v>43</v>
      </c>
      <c r="J884" s="177" t="str">
        <f>IF(ISBLANK(INDEX('Policy Characteristics'!D:D,MATCH($C884,'Policy Characteristics'!$C:$C,0))),"",INDEX('Policy Characteristics'!D:D,MATCH($C884,'Policy Characteristics'!$C:$C,0)))</f>
        <v>Hydrogen Combustion</v>
      </c>
      <c r="K884" s="176" t="str">
        <f>IF(ISBLANK(INDEX('Policy Characteristics'!E:E,MATCH($C884,'Policy Characteristics'!$C:$C,0))),"",INDEX('Policy Characteristics'!E:E,MATCH($C884,'Policy Characteristics'!$C:$C,0)))</f>
        <v>indst shift to hydrogen</v>
      </c>
      <c r="L884" s="184">
        <f>IF(ISBLANK(INDEX('Policy Characteristics'!F:F,MATCH($C884,'Policy Characteristics'!$C:$C,0))),"",INDEX('Policy Characteristics'!F:F,MATCH($C884,'Policy Characteristics'!$C:$C,0)))</f>
        <v>0</v>
      </c>
      <c r="M884" s="184">
        <f>IF(ISBLANK(INDEX('Policy Characteristics'!G:G,MATCH($C884,'Policy Characteristics'!$C:$C,0))),"",INDEX('Policy Characteristics'!G:G,MATCH($C884,'Policy Characteristics'!$C:$C,0)))</f>
        <v>1</v>
      </c>
      <c r="N884" s="184">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fuel shifted</v>
      </c>
      <c r="P884" s="1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6" t="str">
        <f>IF(ISBLANK(INDEX('Policy Characteristics'!K:K,MATCH($C884,'Policy Characteristics'!$C:$C,0))),"",INDEX('Policy Characteristics'!K:K,MATCH($C884,'Policy Characteristics'!$C:$C,0)))</f>
        <v>industry-ag-main.html#fuel-switching</v>
      </c>
      <c r="R884" s="176"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5" t="str">
        <f>IF(ISBLANK(INDEX('Policy Characteristics'!B:B,MATCH($C885,'Policy Characteristics'!$C:$C,0))),"",INDEX('Policy Characteristics'!B:B,MATCH($C885,'Policy Characteristics'!$C:$C,0)))</f>
        <v>Hydrogen Combustion</v>
      </c>
      <c r="C885" s="176" t="str">
        <f t="shared" si="38"/>
        <v>Fraction of Eligible Industrial Energy Use Shifted to Hydrogen</v>
      </c>
      <c r="D885" s="6" t="s">
        <v>1982</v>
      </c>
      <c r="E885" s="1" t="s">
        <v>2386</v>
      </c>
      <c r="F885" t="s">
        <v>1944</v>
      </c>
      <c r="G885" s="47" t="s">
        <v>2393</v>
      </c>
      <c r="H885" s="44">
        <v>2146</v>
      </c>
      <c r="I885" s="199" t="s">
        <v>43</v>
      </c>
      <c r="J885" s="177" t="str">
        <f>IF(ISBLANK(INDEX('Policy Characteristics'!D:D,MATCH($C885,'Policy Characteristics'!$C:$C,0))),"",INDEX('Policy Characteristics'!D:D,MATCH($C885,'Policy Characteristics'!$C:$C,0)))</f>
        <v>Hydrogen Combustion</v>
      </c>
      <c r="K885" s="176" t="str">
        <f>IF(ISBLANK(INDEX('Policy Characteristics'!E:E,MATCH($C885,'Policy Characteristics'!$C:$C,0))),"",INDEX('Policy Characteristics'!E:E,MATCH($C885,'Policy Characteristics'!$C:$C,0)))</f>
        <v>indst shift to hydrogen</v>
      </c>
      <c r="L885" s="184">
        <f>IF(ISBLANK(INDEX('Policy Characteristics'!F:F,MATCH($C885,'Policy Characteristics'!$C:$C,0))),"",INDEX('Policy Characteristics'!F:F,MATCH($C885,'Policy Characteristics'!$C:$C,0)))</f>
        <v>0</v>
      </c>
      <c r="M885" s="184">
        <f>IF(ISBLANK(INDEX('Policy Characteristics'!G:G,MATCH($C885,'Policy Characteristics'!$C:$C,0))),"",INDEX('Policy Characteristics'!G:G,MATCH($C885,'Policy Characteristics'!$C:$C,0)))</f>
        <v>1</v>
      </c>
      <c r="N885" s="184">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fuel shifted</v>
      </c>
      <c r="P885" s="1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6" t="str">
        <f>IF(ISBLANK(INDEX('Policy Characteristics'!K:K,MATCH($C885,'Policy Characteristics'!$C:$C,0))),"",INDEX('Policy Characteristics'!K:K,MATCH($C885,'Policy Characteristics'!$C:$C,0)))</f>
        <v>industry-ag-main.html#fuel-switching</v>
      </c>
      <c r="R885" s="176"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5" t="str">
        <f>IF(ISBLANK(INDEX('Policy Characteristics'!B:B,MATCH($C886,'Policy Characteristics'!$C:$C,0))),"",INDEX('Policy Characteristics'!B:B,MATCH($C886,'Policy Characteristics'!$C:$C,0)))</f>
        <v>Hydrogen Combustion</v>
      </c>
      <c r="C886" s="176" t="str">
        <f t="shared" si="38"/>
        <v>Fraction of Eligible Industrial Energy Use Shifted to Hydrogen</v>
      </c>
      <c r="D886" s="6" t="s">
        <v>1982</v>
      </c>
      <c r="E886" s="1" t="s">
        <v>2387</v>
      </c>
      <c r="F886" t="s">
        <v>1944</v>
      </c>
      <c r="G886" s="47" t="s">
        <v>2394</v>
      </c>
      <c r="H886" s="44">
        <v>2147</v>
      </c>
      <c r="I886" s="199" t="s">
        <v>43</v>
      </c>
      <c r="J886" s="177" t="str">
        <f>IF(ISBLANK(INDEX('Policy Characteristics'!D:D,MATCH($C886,'Policy Characteristics'!$C:$C,0))),"",INDEX('Policy Characteristics'!D:D,MATCH($C886,'Policy Characteristics'!$C:$C,0)))</f>
        <v>Hydrogen Combustion</v>
      </c>
      <c r="K886" s="176" t="str">
        <f>IF(ISBLANK(INDEX('Policy Characteristics'!E:E,MATCH($C886,'Policy Characteristics'!$C:$C,0))),"",INDEX('Policy Characteristics'!E:E,MATCH($C886,'Policy Characteristics'!$C:$C,0)))</f>
        <v>indst shift to hydrogen</v>
      </c>
      <c r="L886" s="184">
        <f>IF(ISBLANK(INDEX('Policy Characteristics'!F:F,MATCH($C886,'Policy Characteristics'!$C:$C,0))),"",INDEX('Policy Characteristics'!F:F,MATCH($C886,'Policy Characteristics'!$C:$C,0)))</f>
        <v>0</v>
      </c>
      <c r="M886" s="184">
        <f>IF(ISBLANK(INDEX('Policy Characteristics'!G:G,MATCH($C886,'Policy Characteristics'!$C:$C,0))),"",INDEX('Policy Characteristics'!G:G,MATCH($C886,'Policy Characteristics'!$C:$C,0)))</f>
        <v>1</v>
      </c>
      <c r="N886" s="184">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fuel shifted</v>
      </c>
      <c r="P886" s="1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6" t="str">
        <f>IF(ISBLANK(INDEX('Policy Characteristics'!K:K,MATCH($C886,'Policy Characteristics'!$C:$C,0))),"",INDEX('Policy Characteristics'!K:K,MATCH($C886,'Policy Characteristics'!$C:$C,0)))</f>
        <v>industry-ag-main.html#fuel-switching</v>
      </c>
      <c r="R886" s="176"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5" t="str">
        <f>IF(ISBLANK(INDEX('Policy Characteristics'!B:B,MATCH($C887,'Policy Characteristics'!$C:$C,0))),"",INDEX('Policy Characteristics'!B:B,MATCH($C887,'Policy Characteristics'!$C:$C,0)))</f>
        <v>Hydrogen Combustion</v>
      </c>
      <c r="C887" s="176" t="str">
        <f t="shared" si="38"/>
        <v>Fraction of Eligible Industrial Energy Use Shifted to Hydrogen</v>
      </c>
      <c r="D887" s="6" t="s">
        <v>1982</v>
      </c>
      <c r="E887" s="1" t="s">
        <v>2388</v>
      </c>
      <c r="F887" t="s">
        <v>1944</v>
      </c>
      <c r="G887" s="47" t="s">
        <v>2395</v>
      </c>
      <c r="H887" s="44">
        <v>2148</v>
      </c>
      <c r="I887" s="199" t="s">
        <v>43</v>
      </c>
      <c r="J887" s="177" t="str">
        <f>IF(ISBLANK(INDEX('Policy Characteristics'!D:D,MATCH($C887,'Policy Characteristics'!$C:$C,0))),"",INDEX('Policy Characteristics'!D:D,MATCH($C887,'Policy Characteristics'!$C:$C,0)))</f>
        <v>Hydrogen Combustion</v>
      </c>
      <c r="K887" s="176" t="str">
        <f>IF(ISBLANK(INDEX('Policy Characteristics'!E:E,MATCH($C887,'Policy Characteristics'!$C:$C,0))),"",INDEX('Policy Characteristics'!E:E,MATCH($C887,'Policy Characteristics'!$C:$C,0)))</f>
        <v>indst shift to hydrogen</v>
      </c>
      <c r="L887" s="184">
        <f>IF(ISBLANK(INDEX('Policy Characteristics'!F:F,MATCH($C887,'Policy Characteristics'!$C:$C,0))),"",INDEX('Policy Characteristics'!F:F,MATCH($C887,'Policy Characteristics'!$C:$C,0)))</f>
        <v>0</v>
      </c>
      <c r="M887" s="184">
        <f>IF(ISBLANK(INDEX('Policy Characteristics'!G:G,MATCH($C887,'Policy Characteristics'!$C:$C,0))),"",INDEX('Policy Characteristics'!G:G,MATCH($C887,'Policy Characteristics'!$C:$C,0)))</f>
        <v>1</v>
      </c>
      <c r="N887" s="184">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fuel shifted</v>
      </c>
      <c r="P887" s="1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6" t="str">
        <f>IF(ISBLANK(INDEX('Policy Characteristics'!K:K,MATCH($C887,'Policy Characteristics'!$C:$C,0))),"",INDEX('Policy Characteristics'!K:K,MATCH($C887,'Policy Characteristics'!$C:$C,0)))</f>
        <v>industry-ag-main.html#fuel-switching</v>
      </c>
      <c r="R887" s="176"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5" t="str">
        <f>IF(ISBLANK(INDEX('Policy Characteristics'!B:B,MATCH($C888,'Policy Characteristics'!$C:$C,0))),"",INDEX('Policy Characteristics'!B:B,MATCH($C888,'Policy Characteristics'!$C:$C,0)))</f>
        <v>Hydrogen Combustion</v>
      </c>
      <c r="C888" s="176" t="str">
        <f t="shared" si="38"/>
        <v>Fraction of Eligible Industrial Energy Use Shifted to Hydrogen</v>
      </c>
      <c r="D888" s="6" t="s">
        <v>1982</v>
      </c>
      <c r="E888" s="1" t="s">
        <v>2389</v>
      </c>
      <c r="F888" t="s">
        <v>1944</v>
      </c>
      <c r="G888" s="47" t="s">
        <v>2396</v>
      </c>
      <c r="H888" s="44">
        <v>2149</v>
      </c>
      <c r="I888" s="199" t="s">
        <v>43</v>
      </c>
      <c r="J888" s="177" t="str">
        <f>IF(ISBLANK(INDEX('Policy Characteristics'!D:D,MATCH($C888,'Policy Characteristics'!$C:$C,0))),"",INDEX('Policy Characteristics'!D:D,MATCH($C888,'Policy Characteristics'!$C:$C,0)))</f>
        <v>Hydrogen Combustion</v>
      </c>
      <c r="K888" s="176" t="str">
        <f>IF(ISBLANK(INDEX('Policy Characteristics'!E:E,MATCH($C888,'Policy Characteristics'!$C:$C,0))),"",INDEX('Policy Characteristics'!E:E,MATCH($C888,'Policy Characteristics'!$C:$C,0)))</f>
        <v>indst shift to hydrogen</v>
      </c>
      <c r="L888" s="184">
        <f>IF(ISBLANK(INDEX('Policy Characteristics'!F:F,MATCH($C888,'Policy Characteristics'!$C:$C,0))),"",INDEX('Policy Characteristics'!F:F,MATCH($C888,'Policy Characteristics'!$C:$C,0)))</f>
        <v>0</v>
      </c>
      <c r="M888" s="184">
        <f>IF(ISBLANK(INDEX('Policy Characteristics'!G:G,MATCH($C888,'Policy Characteristics'!$C:$C,0))),"",INDEX('Policy Characteristics'!G:G,MATCH($C888,'Policy Characteristics'!$C:$C,0)))</f>
        <v>1</v>
      </c>
      <c r="N888" s="184">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fuel shifted</v>
      </c>
      <c r="P888" s="1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6" t="str">
        <f>IF(ISBLANK(INDEX('Policy Characteristics'!K:K,MATCH($C888,'Policy Characteristics'!$C:$C,0))),"",INDEX('Policy Characteristics'!K:K,MATCH($C888,'Policy Characteristics'!$C:$C,0)))</f>
        <v>industry-ag-main.html#fuel-switching</v>
      </c>
      <c r="R888" s="176"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5" t="str">
        <f>IF(ISBLANK(INDEX('Policy Characteristics'!B:B,MATCH($C889,'Policy Characteristics'!$C:$C,0))),"",INDEX('Policy Characteristics'!B:B,MATCH($C889,'Policy Characteristics'!$C:$C,0)))</f>
        <v>Hydrogen Combustion</v>
      </c>
      <c r="C889" s="176" t="str">
        <f t="shared" si="38"/>
        <v>Fraction of Eligible Industrial Energy Use Shifted to Hydrogen</v>
      </c>
      <c r="D889" s="6" t="s">
        <v>1982</v>
      </c>
      <c r="E889" s="1" t="s">
        <v>2390</v>
      </c>
      <c r="F889" t="s">
        <v>1944</v>
      </c>
      <c r="G889" s="47" t="s">
        <v>2397</v>
      </c>
      <c r="H889" s="44">
        <v>2150</v>
      </c>
      <c r="I889" s="199" t="s">
        <v>44</v>
      </c>
      <c r="J889" s="177" t="str">
        <f>IF(ISBLANK(INDEX('Policy Characteristics'!D:D,MATCH($C889,'Policy Characteristics'!$C:$C,0))),"",INDEX('Policy Characteristics'!D:D,MATCH($C889,'Policy Characteristics'!$C:$C,0)))</f>
        <v>Hydrogen Combustion</v>
      </c>
      <c r="K889" s="176" t="str">
        <f>IF(ISBLANK(INDEX('Policy Characteristics'!E:E,MATCH($C889,'Policy Characteristics'!$C:$C,0))),"",INDEX('Policy Characteristics'!E:E,MATCH($C889,'Policy Characteristics'!$C:$C,0)))</f>
        <v>indst shift to hydrogen</v>
      </c>
      <c r="L889" s="184">
        <f>IF(ISBLANK(INDEX('Policy Characteristics'!F:F,MATCH($C889,'Policy Characteristics'!$C:$C,0))),"",INDEX('Policy Characteristics'!F:F,MATCH($C889,'Policy Characteristics'!$C:$C,0)))</f>
        <v>0</v>
      </c>
      <c r="M889" s="184">
        <f>IF(ISBLANK(INDEX('Policy Characteristics'!G:G,MATCH($C889,'Policy Characteristics'!$C:$C,0))),"",INDEX('Policy Characteristics'!G:G,MATCH($C889,'Policy Characteristics'!$C:$C,0)))</f>
        <v>1</v>
      </c>
      <c r="N889" s="184">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fuel shifted</v>
      </c>
      <c r="P889" s="1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6" t="str">
        <f>IF(ISBLANK(INDEX('Policy Characteristics'!K:K,MATCH($C889,'Policy Characteristics'!$C:$C,0))),"",INDEX('Policy Characteristics'!K:K,MATCH($C889,'Policy Characteristics'!$C:$C,0)))</f>
        <v>industry-ag-main.html#fuel-switching</v>
      </c>
      <c r="R889" s="176"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5" t="str">
        <f>IF(ISBLANK(INDEX('Policy Characteristics'!B:B,MATCH($C890,'Policy Characteristics'!$C:$C,0))),"",INDEX('Policy Characteristics'!B:B,MATCH($C890,'Policy Characteristics'!$C:$C,0)))</f>
        <v>Hydrogen Combustion</v>
      </c>
      <c r="C890" s="176" t="str">
        <f t="shared" si="38"/>
        <v>Fraction of Eligible Industrial Energy Use Shifted to Hydrogen</v>
      </c>
      <c r="D890" s="6" t="s">
        <v>1982</v>
      </c>
      <c r="E890" s="1" t="s">
        <v>2391</v>
      </c>
      <c r="F890" t="s">
        <v>1944</v>
      </c>
      <c r="G890" s="47" t="s">
        <v>2398</v>
      </c>
      <c r="H890" s="44">
        <v>2151</v>
      </c>
      <c r="I890" s="199" t="s">
        <v>44</v>
      </c>
      <c r="J890" s="177" t="str">
        <f>IF(ISBLANK(INDEX('Policy Characteristics'!D:D,MATCH($C890,'Policy Characteristics'!$C:$C,0))),"",INDEX('Policy Characteristics'!D:D,MATCH($C890,'Policy Characteristics'!$C:$C,0)))</f>
        <v>Hydrogen Combustion</v>
      </c>
      <c r="K890" s="176" t="str">
        <f>IF(ISBLANK(INDEX('Policy Characteristics'!E:E,MATCH($C890,'Policy Characteristics'!$C:$C,0))),"",INDEX('Policy Characteristics'!E:E,MATCH($C890,'Policy Characteristics'!$C:$C,0)))</f>
        <v>indst shift to hydrogen</v>
      </c>
      <c r="L890" s="184">
        <f>IF(ISBLANK(INDEX('Policy Characteristics'!F:F,MATCH($C890,'Policy Characteristics'!$C:$C,0))),"",INDEX('Policy Characteristics'!F:F,MATCH($C890,'Policy Characteristics'!$C:$C,0)))</f>
        <v>0</v>
      </c>
      <c r="M890" s="184">
        <f>IF(ISBLANK(INDEX('Policy Characteristics'!G:G,MATCH($C890,'Policy Characteristics'!$C:$C,0))),"",INDEX('Policy Characteristics'!G:G,MATCH($C890,'Policy Characteristics'!$C:$C,0)))</f>
        <v>1</v>
      </c>
      <c r="N890" s="184">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fuel shifted</v>
      </c>
      <c r="P890" s="1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6" t="str">
        <f>IF(ISBLANK(INDEX('Policy Characteristics'!K:K,MATCH($C890,'Policy Characteristics'!$C:$C,0))),"",INDEX('Policy Characteristics'!K:K,MATCH($C890,'Policy Characteristics'!$C:$C,0)))</f>
        <v>industry-ag-main.html#fuel-switching</v>
      </c>
      <c r="R890" s="176"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5" t="str">
        <f>IF(ISBLANK(INDEX('Policy Characteristics'!B:B,MATCH($C891,'Policy Characteristics'!$C:$C,0))),"",INDEX('Policy Characteristics'!B:B,MATCH($C891,'Policy Characteristics'!$C:$C,0)))</f>
        <v>Hydrogen Combustion</v>
      </c>
      <c r="C891" s="176" t="str">
        <f t="shared" si="38"/>
        <v>Fraction of Eligible Industrial Energy Use Shifted to Hydrogen</v>
      </c>
      <c r="D891" s="6" t="s">
        <v>1982</v>
      </c>
      <c r="E891" s="1" t="s">
        <v>2392</v>
      </c>
      <c r="F891" t="s">
        <v>1944</v>
      </c>
      <c r="G891" s="47" t="s">
        <v>2399</v>
      </c>
      <c r="H891" s="44">
        <v>2152</v>
      </c>
      <c r="I891" s="199" t="s">
        <v>44</v>
      </c>
      <c r="J891" s="177" t="str">
        <f>IF(ISBLANK(INDEX('Policy Characteristics'!D:D,MATCH($C891,'Policy Characteristics'!$C:$C,0))),"",INDEX('Policy Characteristics'!D:D,MATCH($C891,'Policy Characteristics'!$C:$C,0)))</f>
        <v>Hydrogen Combustion</v>
      </c>
      <c r="K891" s="176" t="str">
        <f>IF(ISBLANK(INDEX('Policy Characteristics'!E:E,MATCH($C891,'Policy Characteristics'!$C:$C,0))),"",INDEX('Policy Characteristics'!E:E,MATCH($C891,'Policy Characteristics'!$C:$C,0)))</f>
        <v>indst shift to hydrogen</v>
      </c>
      <c r="L891" s="184">
        <f>IF(ISBLANK(INDEX('Policy Characteristics'!F:F,MATCH($C891,'Policy Characteristics'!$C:$C,0))),"",INDEX('Policy Characteristics'!F:F,MATCH($C891,'Policy Characteristics'!$C:$C,0)))</f>
        <v>0</v>
      </c>
      <c r="M891" s="184">
        <f>IF(ISBLANK(INDEX('Policy Characteristics'!G:G,MATCH($C891,'Policy Characteristics'!$C:$C,0))),"",INDEX('Policy Characteristics'!G:G,MATCH($C891,'Policy Characteristics'!$C:$C,0)))</f>
        <v>1</v>
      </c>
      <c r="N891" s="184">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fuel shifted</v>
      </c>
      <c r="P891" s="1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6" t="str">
        <f>IF(ISBLANK(INDEX('Policy Characteristics'!K:K,MATCH($C891,'Policy Characteristics'!$C:$C,0))),"",INDEX('Policy Characteristics'!K:K,MATCH($C891,'Policy Characteristics'!$C:$C,0)))</f>
        <v>industry-ag-main.html#fuel-switching</v>
      </c>
      <c r="R891" s="176"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5" t="str">
        <f>IF(ISBLANK(INDEX('Policy Characteristics'!B:B,MATCH($C892,'Policy Characteristics'!$C:$C,0))),"",INDEX('Policy Characteristics'!B:B,MATCH($C892,'Policy Characteristics'!$C:$C,0)))</f>
        <v>Hydrogen Combustion</v>
      </c>
      <c r="C892" s="176" t="str">
        <f t="shared" si="38"/>
        <v>Fraction of Eligible Industrial Energy Use Shifted to Hydrogen</v>
      </c>
      <c r="D892" s="6" t="s">
        <v>1982</v>
      </c>
      <c r="E892" s="1" t="s">
        <v>2562</v>
      </c>
      <c r="F892" t="s">
        <v>1944</v>
      </c>
      <c r="G892" s="47" t="s">
        <v>2562</v>
      </c>
      <c r="H892" s="44">
        <v>2153</v>
      </c>
      <c r="I892" s="199" t="s">
        <v>44</v>
      </c>
      <c r="J892" s="177" t="str">
        <f>IF(ISBLANK(INDEX('Policy Characteristics'!D:D,MATCH($C892,'Policy Characteristics'!$C:$C,0))),"",INDEX('Policy Characteristics'!D:D,MATCH($C892,'Policy Characteristics'!$C:$C,0)))</f>
        <v>Hydrogen Combustion</v>
      </c>
      <c r="K892" s="176" t="str">
        <f>IF(ISBLANK(INDEX('Policy Characteristics'!E:E,MATCH($C892,'Policy Characteristics'!$C:$C,0))),"",INDEX('Policy Characteristics'!E:E,MATCH($C892,'Policy Characteristics'!$C:$C,0)))</f>
        <v>indst shift to hydrogen</v>
      </c>
      <c r="L892" s="184">
        <f>IF(ISBLANK(INDEX('Policy Characteristics'!F:F,MATCH($C892,'Policy Characteristics'!$C:$C,0))),"",INDEX('Policy Characteristics'!F:F,MATCH($C892,'Policy Characteristics'!$C:$C,0)))</f>
        <v>0</v>
      </c>
      <c r="M892" s="184">
        <f>IF(ISBLANK(INDEX('Policy Characteristics'!G:G,MATCH($C892,'Policy Characteristics'!$C:$C,0))),"",INDEX('Policy Characteristics'!G:G,MATCH($C892,'Policy Characteristics'!$C:$C,0)))</f>
        <v>1</v>
      </c>
      <c r="N892" s="184">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fuel shifted</v>
      </c>
      <c r="P892" s="1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6" t="str">
        <f>IF(ISBLANK(INDEX('Policy Characteristics'!K:K,MATCH($C892,'Policy Characteristics'!$C:$C,0))),"",INDEX('Policy Characteristics'!K:K,MATCH($C892,'Policy Characteristics'!$C:$C,0)))</f>
        <v>industry-ag-main.html#fuel-switching</v>
      </c>
      <c r="R892" s="176"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5" t="str">
        <f>IF(ISBLANK(INDEX('Policy Characteristics'!B:B,MATCH($C893,'Policy Characteristics'!$C:$C,0))),"",INDEX('Policy Characteristics'!B:B,MATCH($C893,'Policy Characteristics'!$C:$C,0)))</f>
        <v>Hydrogen Combustion</v>
      </c>
      <c r="C893" s="176" t="str">
        <f t="shared" si="38"/>
        <v>Fraction of Eligible Industrial Energy Use Shifted to Hydrogen</v>
      </c>
      <c r="D893" s="6" t="s">
        <v>1983</v>
      </c>
      <c r="E893" s="1" t="s">
        <v>2386</v>
      </c>
      <c r="F893" t="s">
        <v>1945</v>
      </c>
      <c r="G893" s="47" t="s">
        <v>2393</v>
      </c>
      <c r="H893" s="44">
        <v>2154</v>
      </c>
      <c r="I893" s="199" t="s">
        <v>43</v>
      </c>
      <c r="J893" s="177" t="str">
        <f>IF(ISBLANK(INDEX('Policy Characteristics'!D:D,MATCH($C893,'Policy Characteristics'!$C:$C,0))),"",INDEX('Policy Characteristics'!D:D,MATCH($C893,'Policy Characteristics'!$C:$C,0)))</f>
        <v>Hydrogen Combustion</v>
      </c>
      <c r="K893" s="176" t="str">
        <f>IF(ISBLANK(INDEX('Policy Characteristics'!E:E,MATCH($C893,'Policy Characteristics'!$C:$C,0))),"",INDEX('Policy Characteristics'!E:E,MATCH($C893,'Policy Characteristics'!$C:$C,0)))</f>
        <v>indst shift to hydrogen</v>
      </c>
      <c r="L893" s="184">
        <f>IF(ISBLANK(INDEX('Policy Characteristics'!F:F,MATCH($C893,'Policy Characteristics'!$C:$C,0))),"",INDEX('Policy Characteristics'!F:F,MATCH($C893,'Policy Characteristics'!$C:$C,0)))</f>
        <v>0</v>
      </c>
      <c r="M893" s="184">
        <f>IF(ISBLANK(INDEX('Policy Characteristics'!G:G,MATCH($C893,'Policy Characteristics'!$C:$C,0))),"",INDEX('Policy Characteristics'!G:G,MATCH($C893,'Policy Characteristics'!$C:$C,0)))</f>
        <v>1</v>
      </c>
      <c r="N893" s="184">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fuel shifted</v>
      </c>
      <c r="P893" s="1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6" t="str">
        <f>IF(ISBLANK(INDEX('Policy Characteristics'!K:K,MATCH($C893,'Policy Characteristics'!$C:$C,0))),"",INDEX('Policy Characteristics'!K:K,MATCH($C893,'Policy Characteristics'!$C:$C,0)))</f>
        <v>industry-ag-main.html#fuel-switching</v>
      </c>
      <c r="R893" s="176"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5" t="str">
        <f>IF(ISBLANK(INDEX('Policy Characteristics'!B:B,MATCH($C894,'Policy Characteristics'!$C:$C,0))),"",INDEX('Policy Characteristics'!B:B,MATCH($C894,'Policy Characteristics'!$C:$C,0)))</f>
        <v>Hydrogen Combustion</v>
      </c>
      <c r="C894" s="176" t="str">
        <f t="shared" si="38"/>
        <v>Fraction of Eligible Industrial Energy Use Shifted to Hydrogen</v>
      </c>
      <c r="D894" s="6" t="s">
        <v>1983</v>
      </c>
      <c r="E894" s="1" t="s">
        <v>2387</v>
      </c>
      <c r="F894" t="s">
        <v>1945</v>
      </c>
      <c r="G894" s="47" t="s">
        <v>2394</v>
      </c>
      <c r="H894" s="44">
        <v>2155</v>
      </c>
      <c r="I894" s="199" t="s">
        <v>43</v>
      </c>
      <c r="J894" s="177" t="str">
        <f>IF(ISBLANK(INDEX('Policy Characteristics'!D:D,MATCH($C894,'Policy Characteristics'!$C:$C,0))),"",INDEX('Policy Characteristics'!D:D,MATCH($C894,'Policy Characteristics'!$C:$C,0)))</f>
        <v>Hydrogen Combustion</v>
      </c>
      <c r="K894" s="176" t="str">
        <f>IF(ISBLANK(INDEX('Policy Characteristics'!E:E,MATCH($C894,'Policy Characteristics'!$C:$C,0))),"",INDEX('Policy Characteristics'!E:E,MATCH($C894,'Policy Characteristics'!$C:$C,0)))</f>
        <v>indst shift to hydrogen</v>
      </c>
      <c r="L894" s="184">
        <f>IF(ISBLANK(INDEX('Policy Characteristics'!F:F,MATCH($C894,'Policy Characteristics'!$C:$C,0))),"",INDEX('Policy Characteristics'!F:F,MATCH($C894,'Policy Characteristics'!$C:$C,0)))</f>
        <v>0</v>
      </c>
      <c r="M894" s="184">
        <f>IF(ISBLANK(INDEX('Policy Characteristics'!G:G,MATCH($C894,'Policy Characteristics'!$C:$C,0))),"",INDEX('Policy Characteristics'!G:G,MATCH($C894,'Policy Characteristics'!$C:$C,0)))</f>
        <v>1</v>
      </c>
      <c r="N894" s="184">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fuel shifted</v>
      </c>
      <c r="P894" s="1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6" t="str">
        <f>IF(ISBLANK(INDEX('Policy Characteristics'!K:K,MATCH($C894,'Policy Characteristics'!$C:$C,0))),"",INDEX('Policy Characteristics'!K:K,MATCH($C894,'Policy Characteristics'!$C:$C,0)))</f>
        <v>industry-ag-main.html#fuel-switching</v>
      </c>
      <c r="R894" s="176"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5" t="str">
        <f>IF(ISBLANK(INDEX('Policy Characteristics'!B:B,MATCH($C895,'Policy Characteristics'!$C:$C,0))),"",INDEX('Policy Characteristics'!B:B,MATCH($C895,'Policy Characteristics'!$C:$C,0)))</f>
        <v>Hydrogen Combustion</v>
      </c>
      <c r="C895" s="176" t="str">
        <f t="shared" si="38"/>
        <v>Fraction of Eligible Industrial Energy Use Shifted to Hydrogen</v>
      </c>
      <c r="D895" s="6" t="s">
        <v>1983</v>
      </c>
      <c r="E895" s="1" t="s">
        <v>2388</v>
      </c>
      <c r="F895" t="s">
        <v>1945</v>
      </c>
      <c r="G895" s="47" t="s">
        <v>2395</v>
      </c>
      <c r="H895" s="44">
        <v>2156</v>
      </c>
      <c r="I895" s="199" t="s">
        <v>43</v>
      </c>
      <c r="J895" s="177" t="str">
        <f>IF(ISBLANK(INDEX('Policy Characteristics'!D:D,MATCH($C895,'Policy Characteristics'!$C:$C,0))),"",INDEX('Policy Characteristics'!D:D,MATCH($C895,'Policy Characteristics'!$C:$C,0)))</f>
        <v>Hydrogen Combustion</v>
      </c>
      <c r="K895" s="176" t="str">
        <f>IF(ISBLANK(INDEX('Policy Characteristics'!E:E,MATCH($C895,'Policy Characteristics'!$C:$C,0))),"",INDEX('Policy Characteristics'!E:E,MATCH($C895,'Policy Characteristics'!$C:$C,0)))</f>
        <v>indst shift to hydrogen</v>
      </c>
      <c r="L895" s="184">
        <f>IF(ISBLANK(INDEX('Policy Characteristics'!F:F,MATCH($C895,'Policy Characteristics'!$C:$C,0))),"",INDEX('Policy Characteristics'!F:F,MATCH($C895,'Policy Characteristics'!$C:$C,0)))</f>
        <v>0</v>
      </c>
      <c r="M895" s="184">
        <f>IF(ISBLANK(INDEX('Policy Characteristics'!G:G,MATCH($C895,'Policy Characteristics'!$C:$C,0))),"",INDEX('Policy Characteristics'!G:G,MATCH($C895,'Policy Characteristics'!$C:$C,0)))</f>
        <v>1</v>
      </c>
      <c r="N895" s="184">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fuel shifted</v>
      </c>
      <c r="P895" s="1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6" t="str">
        <f>IF(ISBLANK(INDEX('Policy Characteristics'!K:K,MATCH($C895,'Policy Characteristics'!$C:$C,0))),"",INDEX('Policy Characteristics'!K:K,MATCH($C895,'Policy Characteristics'!$C:$C,0)))</f>
        <v>industry-ag-main.html#fuel-switching</v>
      </c>
      <c r="R895" s="176"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5" t="str">
        <f>IF(ISBLANK(INDEX('Policy Characteristics'!B:B,MATCH($C896,'Policy Characteristics'!$C:$C,0))),"",INDEX('Policy Characteristics'!B:B,MATCH($C896,'Policy Characteristics'!$C:$C,0)))</f>
        <v>Hydrogen Combustion</v>
      </c>
      <c r="C896" s="176" t="str">
        <f t="shared" si="38"/>
        <v>Fraction of Eligible Industrial Energy Use Shifted to Hydrogen</v>
      </c>
      <c r="D896" s="6" t="s">
        <v>1983</v>
      </c>
      <c r="E896" s="1" t="s">
        <v>2389</v>
      </c>
      <c r="F896" t="s">
        <v>1945</v>
      </c>
      <c r="G896" s="47" t="s">
        <v>2396</v>
      </c>
      <c r="H896" s="44">
        <v>2157</v>
      </c>
      <c r="I896" s="199" t="s">
        <v>43</v>
      </c>
      <c r="J896" s="177" t="str">
        <f>IF(ISBLANK(INDEX('Policy Characteristics'!D:D,MATCH($C896,'Policy Characteristics'!$C:$C,0))),"",INDEX('Policy Characteristics'!D:D,MATCH($C896,'Policy Characteristics'!$C:$C,0)))</f>
        <v>Hydrogen Combustion</v>
      </c>
      <c r="K896" s="176" t="str">
        <f>IF(ISBLANK(INDEX('Policy Characteristics'!E:E,MATCH($C896,'Policy Characteristics'!$C:$C,0))),"",INDEX('Policy Characteristics'!E:E,MATCH($C896,'Policy Characteristics'!$C:$C,0)))</f>
        <v>indst shift to hydrogen</v>
      </c>
      <c r="L896" s="184">
        <f>IF(ISBLANK(INDEX('Policy Characteristics'!F:F,MATCH($C896,'Policy Characteristics'!$C:$C,0))),"",INDEX('Policy Characteristics'!F:F,MATCH($C896,'Policy Characteristics'!$C:$C,0)))</f>
        <v>0</v>
      </c>
      <c r="M896" s="184">
        <f>IF(ISBLANK(INDEX('Policy Characteristics'!G:G,MATCH($C896,'Policy Characteristics'!$C:$C,0))),"",INDEX('Policy Characteristics'!G:G,MATCH($C896,'Policy Characteristics'!$C:$C,0)))</f>
        <v>1</v>
      </c>
      <c r="N896" s="184">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fuel shifted</v>
      </c>
      <c r="P896" s="1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6" t="str">
        <f>IF(ISBLANK(INDEX('Policy Characteristics'!K:K,MATCH($C896,'Policy Characteristics'!$C:$C,0))),"",INDEX('Policy Characteristics'!K:K,MATCH($C896,'Policy Characteristics'!$C:$C,0)))</f>
        <v>industry-ag-main.html#fuel-switching</v>
      </c>
      <c r="R896" s="176"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5" t="str">
        <f>IF(ISBLANK(INDEX('Policy Characteristics'!B:B,MATCH($C897,'Policy Characteristics'!$C:$C,0))),"",INDEX('Policy Characteristics'!B:B,MATCH($C897,'Policy Characteristics'!$C:$C,0)))</f>
        <v>Hydrogen Combustion</v>
      </c>
      <c r="C897" s="176" t="str">
        <f t="shared" si="38"/>
        <v>Fraction of Eligible Industrial Energy Use Shifted to Hydrogen</v>
      </c>
      <c r="D897" s="6" t="s">
        <v>1983</v>
      </c>
      <c r="E897" s="1" t="s">
        <v>2390</v>
      </c>
      <c r="F897" t="s">
        <v>1945</v>
      </c>
      <c r="G897" s="47" t="s">
        <v>2397</v>
      </c>
      <c r="H897" s="44">
        <v>2158</v>
      </c>
      <c r="I897" s="199" t="s">
        <v>44</v>
      </c>
      <c r="J897" s="177" t="str">
        <f>IF(ISBLANK(INDEX('Policy Characteristics'!D:D,MATCH($C897,'Policy Characteristics'!$C:$C,0))),"",INDEX('Policy Characteristics'!D:D,MATCH($C897,'Policy Characteristics'!$C:$C,0)))</f>
        <v>Hydrogen Combustion</v>
      </c>
      <c r="K897" s="176" t="str">
        <f>IF(ISBLANK(INDEX('Policy Characteristics'!E:E,MATCH($C897,'Policy Characteristics'!$C:$C,0))),"",INDEX('Policy Characteristics'!E:E,MATCH($C897,'Policy Characteristics'!$C:$C,0)))</f>
        <v>indst shift to hydrogen</v>
      </c>
      <c r="L897" s="184">
        <f>IF(ISBLANK(INDEX('Policy Characteristics'!F:F,MATCH($C897,'Policy Characteristics'!$C:$C,0))),"",INDEX('Policy Characteristics'!F:F,MATCH($C897,'Policy Characteristics'!$C:$C,0)))</f>
        <v>0</v>
      </c>
      <c r="M897" s="184">
        <f>IF(ISBLANK(INDEX('Policy Characteristics'!G:G,MATCH($C897,'Policy Characteristics'!$C:$C,0))),"",INDEX('Policy Characteristics'!G:G,MATCH($C897,'Policy Characteristics'!$C:$C,0)))</f>
        <v>1</v>
      </c>
      <c r="N897" s="184">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fuel shifted</v>
      </c>
      <c r="P897" s="1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6" t="str">
        <f>IF(ISBLANK(INDEX('Policy Characteristics'!K:K,MATCH($C897,'Policy Characteristics'!$C:$C,0))),"",INDEX('Policy Characteristics'!K:K,MATCH($C897,'Policy Characteristics'!$C:$C,0)))</f>
        <v>industry-ag-main.html#fuel-switching</v>
      </c>
      <c r="R897" s="176"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5" t="str">
        <f>IF(ISBLANK(INDEX('Policy Characteristics'!B:B,MATCH($C898,'Policy Characteristics'!$C:$C,0))),"",INDEX('Policy Characteristics'!B:B,MATCH($C898,'Policy Characteristics'!$C:$C,0)))</f>
        <v>Hydrogen Combustion</v>
      </c>
      <c r="C898" s="176" t="str">
        <f t="shared" si="38"/>
        <v>Fraction of Eligible Industrial Energy Use Shifted to Hydrogen</v>
      </c>
      <c r="D898" s="6" t="s">
        <v>1983</v>
      </c>
      <c r="E898" s="1" t="s">
        <v>2391</v>
      </c>
      <c r="F898" t="s">
        <v>1945</v>
      </c>
      <c r="G898" s="47" t="s">
        <v>2398</v>
      </c>
      <c r="H898" s="44">
        <v>2159</v>
      </c>
      <c r="I898" s="199" t="s">
        <v>44</v>
      </c>
      <c r="J898" s="177" t="str">
        <f>IF(ISBLANK(INDEX('Policy Characteristics'!D:D,MATCH($C898,'Policy Characteristics'!$C:$C,0))),"",INDEX('Policy Characteristics'!D:D,MATCH($C898,'Policy Characteristics'!$C:$C,0)))</f>
        <v>Hydrogen Combustion</v>
      </c>
      <c r="K898" s="176" t="str">
        <f>IF(ISBLANK(INDEX('Policy Characteristics'!E:E,MATCH($C898,'Policy Characteristics'!$C:$C,0))),"",INDEX('Policy Characteristics'!E:E,MATCH($C898,'Policy Characteristics'!$C:$C,0)))</f>
        <v>indst shift to hydrogen</v>
      </c>
      <c r="L898" s="184">
        <f>IF(ISBLANK(INDEX('Policy Characteristics'!F:F,MATCH($C898,'Policy Characteristics'!$C:$C,0))),"",INDEX('Policy Characteristics'!F:F,MATCH($C898,'Policy Characteristics'!$C:$C,0)))</f>
        <v>0</v>
      </c>
      <c r="M898" s="184">
        <f>IF(ISBLANK(INDEX('Policy Characteristics'!G:G,MATCH($C898,'Policy Characteristics'!$C:$C,0))),"",INDEX('Policy Characteristics'!G:G,MATCH($C898,'Policy Characteristics'!$C:$C,0)))</f>
        <v>1</v>
      </c>
      <c r="N898" s="184">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fuel shifted</v>
      </c>
      <c r="P898" s="1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6" t="str">
        <f>IF(ISBLANK(INDEX('Policy Characteristics'!K:K,MATCH($C898,'Policy Characteristics'!$C:$C,0))),"",INDEX('Policy Characteristics'!K:K,MATCH($C898,'Policy Characteristics'!$C:$C,0)))</f>
        <v>industry-ag-main.html#fuel-switching</v>
      </c>
      <c r="R898" s="176"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5" t="str">
        <f>IF(ISBLANK(INDEX('Policy Characteristics'!B:B,MATCH($C899,'Policy Characteristics'!$C:$C,0))),"",INDEX('Policy Characteristics'!B:B,MATCH($C899,'Policy Characteristics'!$C:$C,0)))</f>
        <v>Hydrogen Combustion</v>
      </c>
      <c r="C899" s="176" t="str">
        <f t="shared" si="38"/>
        <v>Fraction of Eligible Industrial Energy Use Shifted to Hydrogen</v>
      </c>
      <c r="D899" s="6" t="s">
        <v>1983</v>
      </c>
      <c r="E899" s="1" t="s">
        <v>2392</v>
      </c>
      <c r="F899" t="s">
        <v>1945</v>
      </c>
      <c r="G899" s="47" t="s">
        <v>2399</v>
      </c>
      <c r="H899" s="44">
        <v>2160</v>
      </c>
      <c r="I899" s="199" t="s">
        <v>44</v>
      </c>
      <c r="J899" s="177" t="str">
        <f>IF(ISBLANK(INDEX('Policy Characteristics'!D:D,MATCH($C899,'Policy Characteristics'!$C:$C,0))),"",INDEX('Policy Characteristics'!D:D,MATCH($C899,'Policy Characteristics'!$C:$C,0)))</f>
        <v>Hydrogen Combustion</v>
      </c>
      <c r="K899" s="176" t="str">
        <f>IF(ISBLANK(INDEX('Policy Characteristics'!E:E,MATCH($C899,'Policy Characteristics'!$C:$C,0))),"",INDEX('Policy Characteristics'!E:E,MATCH($C899,'Policy Characteristics'!$C:$C,0)))</f>
        <v>indst shift to hydrogen</v>
      </c>
      <c r="L899" s="184">
        <f>IF(ISBLANK(INDEX('Policy Characteristics'!F:F,MATCH($C899,'Policy Characteristics'!$C:$C,0))),"",INDEX('Policy Characteristics'!F:F,MATCH($C899,'Policy Characteristics'!$C:$C,0)))</f>
        <v>0</v>
      </c>
      <c r="M899" s="184">
        <f>IF(ISBLANK(INDEX('Policy Characteristics'!G:G,MATCH($C899,'Policy Characteristics'!$C:$C,0))),"",INDEX('Policy Characteristics'!G:G,MATCH($C899,'Policy Characteristics'!$C:$C,0)))</f>
        <v>1</v>
      </c>
      <c r="N899" s="184">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fuel shifted</v>
      </c>
      <c r="P899" s="1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6" t="str">
        <f>IF(ISBLANK(INDEX('Policy Characteristics'!K:K,MATCH($C899,'Policy Characteristics'!$C:$C,0))),"",INDEX('Policy Characteristics'!K:K,MATCH($C899,'Policy Characteristics'!$C:$C,0)))</f>
        <v>industry-ag-main.html#fuel-switching</v>
      </c>
      <c r="R899" s="176"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5" t="str">
        <f>IF(ISBLANK(INDEX('Policy Characteristics'!B:B,MATCH($C900,'Policy Characteristics'!$C:$C,0))),"",INDEX('Policy Characteristics'!B:B,MATCH($C900,'Policy Characteristics'!$C:$C,0)))</f>
        <v>Hydrogen Combustion</v>
      </c>
      <c r="C900" s="176" t="str">
        <f t="shared" si="38"/>
        <v>Fraction of Eligible Industrial Energy Use Shifted to Hydrogen</v>
      </c>
      <c r="D900" s="6" t="s">
        <v>1983</v>
      </c>
      <c r="E900" s="1" t="s">
        <v>2562</v>
      </c>
      <c r="F900" t="s">
        <v>1945</v>
      </c>
      <c r="G900" s="47" t="s">
        <v>2562</v>
      </c>
      <c r="H900" s="44">
        <v>2161</v>
      </c>
      <c r="I900" s="199" t="s">
        <v>44</v>
      </c>
      <c r="J900" s="177" t="str">
        <f>IF(ISBLANK(INDEX('Policy Characteristics'!D:D,MATCH($C900,'Policy Characteristics'!$C:$C,0))),"",INDEX('Policy Characteristics'!D:D,MATCH($C900,'Policy Characteristics'!$C:$C,0)))</f>
        <v>Hydrogen Combustion</v>
      </c>
      <c r="K900" s="176" t="str">
        <f>IF(ISBLANK(INDEX('Policy Characteristics'!E:E,MATCH($C900,'Policy Characteristics'!$C:$C,0))),"",INDEX('Policy Characteristics'!E:E,MATCH($C900,'Policy Characteristics'!$C:$C,0)))</f>
        <v>indst shift to hydrogen</v>
      </c>
      <c r="L900" s="184">
        <f>IF(ISBLANK(INDEX('Policy Characteristics'!F:F,MATCH($C900,'Policy Characteristics'!$C:$C,0))),"",INDEX('Policy Characteristics'!F:F,MATCH($C900,'Policy Characteristics'!$C:$C,0)))</f>
        <v>0</v>
      </c>
      <c r="M900" s="184">
        <f>IF(ISBLANK(INDEX('Policy Characteristics'!G:G,MATCH($C900,'Policy Characteristics'!$C:$C,0))),"",INDEX('Policy Characteristics'!G:G,MATCH($C900,'Policy Characteristics'!$C:$C,0)))</f>
        <v>1</v>
      </c>
      <c r="N900" s="184">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fuel shifted</v>
      </c>
      <c r="P900" s="1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6" t="str">
        <f>IF(ISBLANK(INDEX('Policy Characteristics'!K:K,MATCH($C900,'Policy Characteristics'!$C:$C,0))),"",INDEX('Policy Characteristics'!K:K,MATCH($C900,'Policy Characteristics'!$C:$C,0)))</f>
        <v>industry-ag-main.html#fuel-switching</v>
      </c>
      <c r="R900" s="176"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5" t="str">
        <f>IF(ISBLANK(INDEX('Policy Characteristics'!B:B,MATCH($C901,'Policy Characteristics'!$C:$C,0))),"",INDEX('Policy Characteristics'!B:B,MATCH($C901,'Policy Characteristics'!$C:$C,0)))</f>
        <v>Hydrogen Combustion</v>
      </c>
      <c r="C901" s="176" t="str">
        <f t="shared" si="38"/>
        <v>Fraction of Eligible Industrial Energy Use Shifted to Hydrogen</v>
      </c>
      <c r="D901" s="6" t="s">
        <v>1984</v>
      </c>
      <c r="E901" s="1" t="s">
        <v>2386</v>
      </c>
      <c r="F901" t="s">
        <v>1946</v>
      </c>
      <c r="G901" s="47" t="s">
        <v>2393</v>
      </c>
      <c r="H901" s="44">
        <v>2162</v>
      </c>
      <c r="I901" s="199" t="s">
        <v>43</v>
      </c>
      <c r="J901" s="177" t="str">
        <f>IF(ISBLANK(INDEX('Policy Characteristics'!D:D,MATCH($C901,'Policy Characteristics'!$C:$C,0))),"",INDEX('Policy Characteristics'!D:D,MATCH($C901,'Policy Characteristics'!$C:$C,0)))</f>
        <v>Hydrogen Combustion</v>
      </c>
      <c r="K901" s="176" t="str">
        <f>IF(ISBLANK(INDEX('Policy Characteristics'!E:E,MATCH($C901,'Policy Characteristics'!$C:$C,0))),"",INDEX('Policy Characteristics'!E:E,MATCH($C901,'Policy Characteristics'!$C:$C,0)))</f>
        <v>indst shift to hydrogen</v>
      </c>
      <c r="L901" s="184">
        <f>IF(ISBLANK(INDEX('Policy Characteristics'!F:F,MATCH($C901,'Policy Characteristics'!$C:$C,0))),"",INDEX('Policy Characteristics'!F:F,MATCH($C901,'Policy Characteristics'!$C:$C,0)))</f>
        <v>0</v>
      </c>
      <c r="M901" s="184">
        <f>IF(ISBLANK(INDEX('Policy Characteristics'!G:G,MATCH($C901,'Policy Characteristics'!$C:$C,0))),"",INDEX('Policy Characteristics'!G:G,MATCH($C901,'Policy Characteristics'!$C:$C,0)))</f>
        <v>1</v>
      </c>
      <c r="N901" s="184">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fuel shifted</v>
      </c>
      <c r="P901" s="1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6" t="str">
        <f>IF(ISBLANK(INDEX('Policy Characteristics'!K:K,MATCH($C901,'Policy Characteristics'!$C:$C,0))),"",INDEX('Policy Characteristics'!K:K,MATCH($C901,'Policy Characteristics'!$C:$C,0)))</f>
        <v>industry-ag-main.html#fuel-switching</v>
      </c>
      <c r="R901" s="176"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5" t="str">
        <f>IF(ISBLANK(INDEX('Policy Characteristics'!B:B,MATCH($C902,'Policy Characteristics'!$C:$C,0))),"",INDEX('Policy Characteristics'!B:B,MATCH($C902,'Policy Characteristics'!$C:$C,0)))</f>
        <v>Hydrogen Combustion</v>
      </c>
      <c r="C902" s="176" t="str">
        <f t="shared" si="38"/>
        <v>Fraction of Eligible Industrial Energy Use Shifted to Hydrogen</v>
      </c>
      <c r="D902" s="6" t="s">
        <v>1984</v>
      </c>
      <c r="E902" s="1" t="s">
        <v>2387</v>
      </c>
      <c r="F902" t="s">
        <v>1946</v>
      </c>
      <c r="G902" s="47" t="s">
        <v>2394</v>
      </c>
      <c r="H902" s="44">
        <v>2163</v>
      </c>
      <c r="I902" s="199" t="s">
        <v>43</v>
      </c>
      <c r="J902" s="177" t="str">
        <f>IF(ISBLANK(INDEX('Policy Characteristics'!D:D,MATCH($C902,'Policy Characteristics'!$C:$C,0))),"",INDEX('Policy Characteristics'!D:D,MATCH($C902,'Policy Characteristics'!$C:$C,0)))</f>
        <v>Hydrogen Combustion</v>
      </c>
      <c r="K902" s="176" t="str">
        <f>IF(ISBLANK(INDEX('Policy Characteristics'!E:E,MATCH($C902,'Policy Characteristics'!$C:$C,0))),"",INDEX('Policy Characteristics'!E:E,MATCH($C902,'Policy Characteristics'!$C:$C,0)))</f>
        <v>indst shift to hydrogen</v>
      </c>
      <c r="L902" s="184">
        <f>IF(ISBLANK(INDEX('Policy Characteristics'!F:F,MATCH($C902,'Policy Characteristics'!$C:$C,0))),"",INDEX('Policy Characteristics'!F:F,MATCH($C902,'Policy Characteristics'!$C:$C,0)))</f>
        <v>0</v>
      </c>
      <c r="M902" s="184">
        <f>IF(ISBLANK(INDEX('Policy Characteristics'!G:G,MATCH($C902,'Policy Characteristics'!$C:$C,0))),"",INDEX('Policy Characteristics'!G:G,MATCH($C902,'Policy Characteristics'!$C:$C,0)))</f>
        <v>1</v>
      </c>
      <c r="N902" s="184">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fuel shifted</v>
      </c>
      <c r="P902" s="1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6" t="str">
        <f>IF(ISBLANK(INDEX('Policy Characteristics'!K:K,MATCH($C902,'Policy Characteristics'!$C:$C,0))),"",INDEX('Policy Characteristics'!K:K,MATCH($C902,'Policy Characteristics'!$C:$C,0)))</f>
        <v>industry-ag-main.html#fuel-switching</v>
      </c>
      <c r="R902" s="176"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5" t="str">
        <f>IF(ISBLANK(INDEX('Policy Characteristics'!B:B,MATCH($C903,'Policy Characteristics'!$C:$C,0))),"",INDEX('Policy Characteristics'!B:B,MATCH($C903,'Policy Characteristics'!$C:$C,0)))</f>
        <v>Hydrogen Combustion</v>
      </c>
      <c r="C903" s="176" t="str">
        <f t="shared" ref="C903:C966" si="39">C$773</f>
        <v>Fraction of Eligible Industrial Energy Use Shifted to Hydrogen</v>
      </c>
      <c r="D903" s="6" t="s">
        <v>1984</v>
      </c>
      <c r="E903" s="1" t="s">
        <v>2388</v>
      </c>
      <c r="F903" t="s">
        <v>1946</v>
      </c>
      <c r="G903" s="47" t="s">
        <v>2395</v>
      </c>
      <c r="H903" s="44">
        <v>2164</v>
      </c>
      <c r="I903" s="199" t="s">
        <v>43</v>
      </c>
      <c r="J903" s="177" t="str">
        <f>IF(ISBLANK(INDEX('Policy Characteristics'!D:D,MATCH($C903,'Policy Characteristics'!$C:$C,0))),"",INDEX('Policy Characteristics'!D:D,MATCH($C903,'Policy Characteristics'!$C:$C,0)))</f>
        <v>Hydrogen Combustion</v>
      </c>
      <c r="K903" s="176" t="str">
        <f>IF(ISBLANK(INDEX('Policy Characteristics'!E:E,MATCH($C903,'Policy Characteristics'!$C:$C,0))),"",INDEX('Policy Characteristics'!E:E,MATCH($C903,'Policy Characteristics'!$C:$C,0)))</f>
        <v>indst shift to hydrogen</v>
      </c>
      <c r="L903" s="184">
        <f>IF(ISBLANK(INDEX('Policy Characteristics'!F:F,MATCH($C903,'Policy Characteristics'!$C:$C,0))),"",INDEX('Policy Characteristics'!F:F,MATCH($C903,'Policy Characteristics'!$C:$C,0)))</f>
        <v>0</v>
      </c>
      <c r="M903" s="184">
        <f>IF(ISBLANK(INDEX('Policy Characteristics'!G:G,MATCH($C903,'Policy Characteristics'!$C:$C,0))),"",INDEX('Policy Characteristics'!G:G,MATCH($C903,'Policy Characteristics'!$C:$C,0)))</f>
        <v>1</v>
      </c>
      <c r="N903" s="184">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fuel shifted</v>
      </c>
      <c r="P903" s="1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6" t="str">
        <f>IF(ISBLANK(INDEX('Policy Characteristics'!K:K,MATCH($C903,'Policy Characteristics'!$C:$C,0))),"",INDEX('Policy Characteristics'!K:K,MATCH($C903,'Policy Characteristics'!$C:$C,0)))</f>
        <v>industry-ag-main.html#fuel-switching</v>
      </c>
      <c r="R903" s="176"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5"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1984</v>
      </c>
      <c r="E904" s="1" t="s">
        <v>2389</v>
      </c>
      <c r="F904" t="s">
        <v>1946</v>
      </c>
      <c r="G904" s="47" t="s">
        <v>2396</v>
      </c>
      <c r="H904" s="44">
        <v>2165</v>
      </c>
      <c r="I904" s="199" t="s">
        <v>43</v>
      </c>
      <c r="J904" s="177" t="str">
        <f>IF(ISBLANK(INDEX('Policy Characteristics'!D:D,MATCH($C904,'Policy Characteristics'!$C:$C,0))),"",INDEX('Policy Characteristics'!D:D,MATCH($C904,'Policy Characteristics'!$C:$C,0)))</f>
        <v>Hydrogen Combustion</v>
      </c>
      <c r="K904" s="176" t="str">
        <f>IF(ISBLANK(INDEX('Policy Characteristics'!E:E,MATCH($C904,'Policy Characteristics'!$C:$C,0))),"",INDEX('Policy Characteristics'!E:E,MATCH($C904,'Policy Characteristics'!$C:$C,0)))</f>
        <v>indst shift to hydrogen</v>
      </c>
      <c r="L904" s="184">
        <f>IF(ISBLANK(INDEX('Policy Characteristics'!F:F,MATCH($C904,'Policy Characteristics'!$C:$C,0))),"",INDEX('Policy Characteristics'!F:F,MATCH($C904,'Policy Characteristics'!$C:$C,0)))</f>
        <v>0</v>
      </c>
      <c r="M904" s="184">
        <f>IF(ISBLANK(INDEX('Policy Characteristics'!G:G,MATCH($C904,'Policy Characteristics'!$C:$C,0))),"",INDEX('Policy Characteristics'!G:G,MATCH($C904,'Policy Characteristics'!$C:$C,0)))</f>
        <v>1</v>
      </c>
      <c r="N904" s="184">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fuel shifted</v>
      </c>
      <c r="P904" s="1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6" t="str">
        <f>IF(ISBLANK(INDEX('Policy Characteristics'!K:K,MATCH($C904,'Policy Characteristics'!$C:$C,0))),"",INDEX('Policy Characteristics'!K:K,MATCH($C904,'Policy Characteristics'!$C:$C,0)))</f>
        <v>industry-ag-main.html#fuel-switching</v>
      </c>
      <c r="R904" s="176"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5"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1984</v>
      </c>
      <c r="E905" s="1" t="s">
        <v>2390</v>
      </c>
      <c r="F905" t="s">
        <v>1946</v>
      </c>
      <c r="G905" s="47" t="s">
        <v>2397</v>
      </c>
      <c r="H905" s="44">
        <v>2166</v>
      </c>
      <c r="I905" s="199" t="s">
        <v>44</v>
      </c>
      <c r="J905" s="177" t="str">
        <f>IF(ISBLANK(INDEX('Policy Characteristics'!D:D,MATCH($C905,'Policy Characteristics'!$C:$C,0))),"",INDEX('Policy Characteristics'!D:D,MATCH($C905,'Policy Characteristics'!$C:$C,0)))</f>
        <v>Hydrogen Combustion</v>
      </c>
      <c r="K905" s="176" t="str">
        <f>IF(ISBLANK(INDEX('Policy Characteristics'!E:E,MATCH($C905,'Policy Characteristics'!$C:$C,0))),"",INDEX('Policy Characteristics'!E:E,MATCH($C905,'Policy Characteristics'!$C:$C,0)))</f>
        <v>indst shift to hydrogen</v>
      </c>
      <c r="L905" s="184">
        <f>IF(ISBLANK(INDEX('Policy Characteristics'!F:F,MATCH($C905,'Policy Characteristics'!$C:$C,0))),"",INDEX('Policy Characteristics'!F:F,MATCH($C905,'Policy Characteristics'!$C:$C,0)))</f>
        <v>0</v>
      </c>
      <c r="M905" s="184">
        <f>IF(ISBLANK(INDEX('Policy Characteristics'!G:G,MATCH($C905,'Policy Characteristics'!$C:$C,0))),"",INDEX('Policy Characteristics'!G:G,MATCH($C905,'Policy Characteristics'!$C:$C,0)))</f>
        <v>1</v>
      </c>
      <c r="N905" s="184">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fuel shifted</v>
      </c>
      <c r="P905" s="1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6" t="str">
        <f>IF(ISBLANK(INDEX('Policy Characteristics'!K:K,MATCH($C905,'Policy Characteristics'!$C:$C,0))),"",INDEX('Policy Characteristics'!K:K,MATCH($C905,'Policy Characteristics'!$C:$C,0)))</f>
        <v>industry-ag-main.html#fuel-switching</v>
      </c>
      <c r="R905" s="176"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5"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1984</v>
      </c>
      <c r="E906" s="1" t="s">
        <v>2391</v>
      </c>
      <c r="F906" t="s">
        <v>1946</v>
      </c>
      <c r="G906" s="47" t="s">
        <v>2398</v>
      </c>
      <c r="H906" s="44">
        <v>2167</v>
      </c>
      <c r="I906" s="199" t="s">
        <v>44</v>
      </c>
      <c r="J906" s="177" t="str">
        <f>IF(ISBLANK(INDEX('Policy Characteristics'!D:D,MATCH($C906,'Policy Characteristics'!$C:$C,0))),"",INDEX('Policy Characteristics'!D:D,MATCH($C906,'Policy Characteristics'!$C:$C,0)))</f>
        <v>Hydrogen Combustion</v>
      </c>
      <c r="K906" s="176" t="str">
        <f>IF(ISBLANK(INDEX('Policy Characteristics'!E:E,MATCH($C906,'Policy Characteristics'!$C:$C,0))),"",INDEX('Policy Characteristics'!E:E,MATCH($C906,'Policy Characteristics'!$C:$C,0)))</f>
        <v>indst shift to hydrogen</v>
      </c>
      <c r="L906" s="184">
        <f>IF(ISBLANK(INDEX('Policy Characteristics'!F:F,MATCH($C906,'Policy Characteristics'!$C:$C,0))),"",INDEX('Policy Characteristics'!F:F,MATCH($C906,'Policy Characteristics'!$C:$C,0)))</f>
        <v>0</v>
      </c>
      <c r="M906" s="184">
        <f>IF(ISBLANK(INDEX('Policy Characteristics'!G:G,MATCH($C906,'Policy Characteristics'!$C:$C,0))),"",INDEX('Policy Characteristics'!G:G,MATCH($C906,'Policy Characteristics'!$C:$C,0)))</f>
        <v>1</v>
      </c>
      <c r="N906" s="184">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fuel shifted</v>
      </c>
      <c r="P906" s="1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6" t="str">
        <f>IF(ISBLANK(INDEX('Policy Characteristics'!K:K,MATCH($C906,'Policy Characteristics'!$C:$C,0))),"",INDEX('Policy Characteristics'!K:K,MATCH($C906,'Policy Characteristics'!$C:$C,0)))</f>
        <v>industry-ag-main.html#fuel-switching</v>
      </c>
      <c r="R906" s="176"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5"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1984</v>
      </c>
      <c r="E907" s="1" t="s">
        <v>2392</v>
      </c>
      <c r="F907" t="s">
        <v>1946</v>
      </c>
      <c r="G907" s="47" t="s">
        <v>2399</v>
      </c>
      <c r="H907" s="44">
        <v>2168</v>
      </c>
      <c r="I907" s="199" t="s">
        <v>44</v>
      </c>
      <c r="J907" s="177" t="str">
        <f>IF(ISBLANK(INDEX('Policy Characteristics'!D:D,MATCH($C907,'Policy Characteristics'!$C:$C,0))),"",INDEX('Policy Characteristics'!D:D,MATCH($C907,'Policy Characteristics'!$C:$C,0)))</f>
        <v>Hydrogen Combustion</v>
      </c>
      <c r="K907" s="176" t="str">
        <f>IF(ISBLANK(INDEX('Policy Characteristics'!E:E,MATCH($C907,'Policy Characteristics'!$C:$C,0))),"",INDEX('Policy Characteristics'!E:E,MATCH($C907,'Policy Characteristics'!$C:$C,0)))</f>
        <v>indst shift to hydrogen</v>
      </c>
      <c r="L907" s="184">
        <f>IF(ISBLANK(INDEX('Policy Characteristics'!F:F,MATCH($C907,'Policy Characteristics'!$C:$C,0))),"",INDEX('Policy Characteristics'!F:F,MATCH($C907,'Policy Characteristics'!$C:$C,0)))</f>
        <v>0</v>
      </c>
      <c r="M907" s="184">
        <f>IF(ISBLANK(INDEX('Policy Characteristics'!G:G,MATCH($C907,'Policy Characteristics'!$C:$C,0))),"",INDEX('Policy Characteristics'!G:G,MATCH($C907,'Policy Characteristics'!$C:$C,0)))</f>
        <v>1</v>
      </c>
      <c r="N907" s="184">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fuel shifted</v>
      </c>
      <c r="P907" s="1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6" t="str">
        <f>IF(ISBLANK(INDEX('Policy Characteristics'!K:K,MATCH($C907,'Policy Characteristics'!$C:$C,0))),"",INDEX('Policy Characteristics'!K:K,MATCH($C907,'Policy Characteristics'!$C:$C,0)))</f>
        <v>industry-ag-main.html#fuel-switching</v>
      </c>
      <c r="R907" s="176"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5"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1984</v>
      </c>
      <c r="E908" s="1" t="s">
        <v>2562</v>
      </c>
      <c r="F908" t="s">
        <v>1946</v>
      </c>
      <c r="G908" s="47" t="s">
        <v>2562</v>
      </c>
      <c r="H908" s="44">
        <v>2169</v>
      </c>
      <c r="I908" s="199" t="s">
        <v>43</v>
      </c>
      <c r="J908" s="177" t="str">
        <f>IF(ISBLANK(INDEX('Policy Characteristics'!D:D,MATCH($C908,'Policy Characteristics'!$C:$C,0))),"",INDEX('Policy Characteristics'!D:D,MATCH($C908,'Policy Characteristics'!$C:$C,0)))</f>
        <v>Hydrogen Combustion</v>
      </c>
      <c r="K908" s="176" t="str">
        <f>IF(ISBLANK(INDEX('Policy Characteristics'!E:E,MATCH($C908,'Policy Characteristics'!$C:$C,0))),"",INDEX('Policy Characteristics'!E:E,MATCH($C908,'Policy Characteristics'!$C:$C,0)))</f>
        <v>indst shift to hydrogen</v>
      </c>
      <c r="L908" s="184">
        <f>IF(ISBLANK(INDEX('Policy Characteristics'!F:F,MATCH($C908,'Policy Characteristics'!$C:$C,0))),"",INDEX('Policy Characteristics'!F:F,MATCH($C908,'Policy Characteristics'!$C:$C,0)))</f>
        <v>0</v>
      </c>
      <c r="M908" s="184">
        <f>IF(ISBLANK(INDEX('Policy Characteristics'!G:G,MATCH($C908,'Policy Characteristics'!$C:$C,0))),"",INDEX('Policy Characteristics'!G:G,MATCH($C908,'Policy Characteristics'!$C:$C,0)))</f>
        <v>1</v>
      </c>
      <c r="N908" s="184">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fuel shifted</v>
      </c>
      <c r="P908" s="1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6" t="str">
        <f>IF(ISBLANK(INDEX('Policy Characteristics'!K:K,MATCH($C908,'Policy Characteristics'!$C:$C,0))),"",INDEX('Policy Characteristics'!K:K,MATCH($C908,'Policy Characteristics'!$C:$C,0)))</f>
        <v>industry-ag-main.html#fuel-switching</v>
      </c>
      <c r="R908" s="176"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5"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1985</v>
      </c>
      <c r="E909" s="1" t="s">
        <v>2386</v>
      </c>
      <c r="F909" t="s">
        <v>1947</v>
      </c>
      <c r="G909" s="47" t="s">
        <v>2393</v>
      </c>
      <c r="H909" s="44">
        <v>2170</v>
      </c>
      <c r="I909" s="199" t="s">
        <v>43</v>
      </c>
      <c r="J909" s="177" t="str">
        <f>IF(ISBLANK(INDEX('Policy Characteristics'!D:D,MATCH($C909,'Policy Characteristics'!$C:$C,0))),"",INDEX('Policy Characteristics'!D:D,MATCH($C909,'Policy Characteristics'!$C:$C,0)))</f>
        <v>Hydrogen Combustion</v>
      </c>
      <c r="K909" s="176" t="str">
        <f>IF(ISBLANK(INDEX('Policy Characteristics'!E:E,MATCH($C909,'Policy Characteristics'!$C:$C,0))),"",INDEX('Policy Characteristics'!E:E,MATCH($C909,'Policy Characteristics'!$C:$C,0)))</f>
        <v>indst shift to hydrogen</v>
      </c>
      <c r="L909" s="184">
        <f>IF(ISBLANK(INDEX('Policy Characteristics'!F:F,MATCH($C909,'Policy Characteristics'!$C:$C,0))),"",INDEX('Policy Characteristics'!F:F,MATCH($C909,'Policy Characteristics'!$C:$C,0)))</f>
        <v>0</v>
      </c>
      <c r="M909" s="184">
        <f>IF(ISBLANK(INDEX('Policy Characteristics'!G:G,MATCH($C909,'Policy Characteristics'!$C:$C,0))),"",INDEX('Policy Characteristics'!G:G,MATCH($C909,'Policy Characteristics'!$C:$C,0)))</f>
        <v>1</v>
      </c>
      <c r="N909" s="184">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fuel shifted</v>
      </c>
      <c r="P909" s="1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6" t="str">
        <f>IF(ISBLANK(INDEX('Policy Characteristics'!K:K,MATCH($C909,'Policy Characteristics'!$C:$C,0))),"",INDEX('Policy Characteristics'!K:K,MATCH($C909,'Policy Characteristics'!$C:$C,0)))</f>
        <v>industry-ag-main.html#fuel-switching</v>
      </c>
      <c r="R909" s="176"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5"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1985</v>
      </c>
      <c r="E910" s="1" t="s">
        <v>2387</v>
      </c>
      <c r="F910" t="s">
        <v>1947</v>
      </c>
      <c r="G910" s="47" t="s">
        <v>2394</v>
      </c>
      <c r="H910" s="44">
        <v>2171</v>
      </c>
      <c r="I910" s="199" t="s">
        <v>43</v>
      </c>
      <c r="J910" s="177" t="str">
        <f>IF(ISBLANK(INDEX('Policy Characteristics'!D:D,MATCH($C910,'Policy Characteristics'!$C:$C,0))),"",INDEX('Policy Characteristics'!D:D,MATCH($C910,'Policy Characteristics'!$C:$C,0)))</f>
        <v>Hydrogen Combustion</v>
      </c>
      <c r="K910" s="176" t="str">
        <f>IF(ISBLANK(INDEX('Policy Characteristics'!E:E,MATCH($C910,'Policy Characteristics'!$C:$C,0))),"",INDEX('Policy Characteristics'!E:E,MATCH($C910,'Policy Characteristics'!$C:$C,0)))</f>
        <v>indst shift to hydrogen</v>
      </c>
      <c r="L910" s="184">
        <f>IF(ISBLANK(INDEX('Policy Characteristics'!F:F,MATCH($C910,'Policy Characteristics'!$C:$C,0))),"",INDEX('Policy Characteristics'!F:F,MATCH($C910,'Policy Characteristics'!$C:$C,0)))</f>
        <v>0</v>
      </c>
      <c r="M910" s="184">
        <f>IF(ISBLANK(INDEX('Policy Characteristics'!G:G,MATCH($C910,'Policy Characteristics'!$C:$C,0))),"",INDEX('Policy Characteristics'!G:G,MATCH($C910,'Policy Characteristics'!$C:$C,0)))</f>
        <v>1</v>
      </c>
      <c r="N910" s="184">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fuel shifted</v>
      </c>
      <c r="P910" s="1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6" t="str">
        <f>IF(ISBLANK(INDEX('Policy Characteristics'!K:K,MATCH($C910,'Policy Characteristics'!$C:$C,0))),"",INDEX('Policy Characteristics'!K:K,MATCH($C910,'Policy Characteristics'!$C:$C,0)))</f>
        <v>industry-ag-main.html#fuel-switching</v>
      </c>
      <c r="R910" s="176"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5"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1985</v>
      </c>
      <c r="E911" s="1" t="s">
        <v>2388</v>
      </c>
      <c r="F911" t="s">
        <v>1947</v>
      </c>
      <c r="G911" s="47" t="s">
        <v>2395</v>
      </c>
      <c r="H911" s="44">
        <v>2172</v>
      </c>
      <c r="I911" s="199" t="s">
        <v>43</v>
      </c>
      <c r="J911" s="177" t="str">
        <f>IF(ISBLANK(INDEX('Policy Characteristics'!D:D,MATCH($C911,'Policy Characteristics'!$C:$C,0))),"",INDEX('Policy Characteristics'!D:D,MATCH($C911,'Policy Characteristics'!$C:$C,0)))</f>
        <v>Hydrogen Combustion</v>
      </c>
      <c r="K911" s="176" t="str">
        <f>IF(ISBLANK(INDEX('Policy Characteristics'!E:E,MATCH($C911,'Policy Characteristics'!$C:$C,0))),"",INDEX('Policy Characteristics'!E:E,MATCH($C911,'Policy Characteristics'!$C:$C,0)))</f>
        <v>indst shift to hydrogen</v>
      </c>
      <c r="L911" s="184">
        <f>IF(ISBLANK(INDEX('Policy Characteristics'!F:F,MATCH($C911,'Policy Characteristics'!$C:$C,0))),"",INDEX('Policy Characteristics'!F:F,MATCH($C911,'Policy Characteristics'!$C:$C,0)))</f>
        <v>0</v>
      </c>
      <c r="M911" s="184">
        <f>IF(ISBLANK(INDEX('Policy Characteristics'!G:G,MATCH($C911,'Policy Characteristics'!$C:$C,0))),"",INDEX('Policy Characteristics'!G:G,MATCH($C911,'Policy Characteristics'!$C:$C,0)))</f>
        <v>1</v>
      </c>
      <c r="N911" s="184">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fuel shifted</v>
      </c>
      <c r="P911" s="1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6" t="str">
        <f>IF(ISBLANK(INDEX('Policy Characteristics'!K:K,MATCH($C911,'Policy Characteristics'!$C:$C,0))),"",INDEX('Policy Characteristics'!K:K,MATCH($C911,'Policy Characteristics'!$C:$C,0)))</f>
        <v>industry-ag-main.html#fuel-switching</v>
      </c>
      <c r="R911" s="176"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5"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1985</v>
      </c>
      <c r="E912" s="1" t="s">
        <v>2389</v>
      </c>
      <c r="F912" t="s">
        <v>1947</v>
      </c>
      <c r="G912" s="47" t="s">
        <v>2396</v>
      </c>
      <c r="H912" s="44">
        <v>2173</v>
      </c>
      <c r="I912" s="199" t="s">
        <v>43</v>
      </c>
      <c r="J912" s="177" t="str">
        <f>IF(ISBLANK(INDEX('Policy Characteristics'!D:D,MATCH($C912,'Policy Characteristics'!$C:$C,0))),"",INDEX('Policy Characteristics'!D:D,MATCH($C912,'Policy Characteristics'!$C:$C,0)))</f>
        <v>Hydrogen Combustion</v>
      </c>
      <c r="K912" s="176" t="str">
        <f>IF(ISBLANK(INDEX('Policy Characteristics'!E:E,MATCH($C912,'Policy Characteristics'!$C:$C,0))),"",INDEX('Policy Characteristics'!E:E,MATCH($C912,'Policy Characteristics'!$C:$C,0)))</f>
        <v>indst shift to hydrogen</v>
      </c>
      <c r="L912" s="184">
        <f>IF(ISBLANK(INDEX('Policy Characteristics'!F:F,MATCH($C912,'Policy Characteristics'!$C:$C,0))),"",INDEX('Policy Characteristics'!F:F,MATCH($C912,'Policy Characteristics'!$C:$C,0)))</f>
        <v>0</v>
      </c>
      <c r="M912" s="184">
        <f>IF(ISBLANK(INDEX('Policy Characteristics'!G:G,MATCH($C912,'Policy Characteristics'!$C:$C,0))),"",INDEX('Policy Characteristics'!G:G,MATCH($C912,'Policy Characteristics'!$C:$C,0)))</f>
        <v>1</v>
      </c>
      <c r="N912" s="184">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fuel shifted</v>
      </c>
      <c r="P912" s="1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6" t="str">
        <f>IF(ISBLANK(INDEX('Policy Characteristics'!K:K,MATCH($C912,'Policy Characteristics'!$C:$C,0))),"",INDEX('Policy Characteristics'!K:K,MATCH($C912,'Policy Characteristics'!$C:$C,0)))</f>
        <v>industry-ag-main.html#fuel-switching</v>
      </c>
      <c r="R912" s="176"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5"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1985</v>
      </c>
      <c r="E913" s="1" t="s">
        <v>2390</v>
      </c>
      <c r="F913" t="s">
        <v>1947</v>
      </c>
      <c r="G913" s="47" t="s">
        <v>2397</v>
      </c>
      <c r="H913" s="44">
        <v>2174</v>
      </c>
      <c r="I913" s="199" t="s">
        <v>44</v>
      </c>
      <c r="J913" s="177" t="str">
        <f>IF(ISBLANK(INDEX('Policy Characteristics'!D:D,MATCH($C913,'Policy Characteristics'!$C:$C,0))),"",INDEX('Policy Characteristics'!D:D,MATCH($C913,'Policy Characteristics'!$C:$C,0)))</f>
        <v>Hydrogen Combustion</v>
      </c>
      <c r="K913" s="176" t="str">
        <f>IF(ISBLANK(INDEX('Policy Characteristics'!E:E,MATCH($C913,'Policy Characteristics'!$C:$C,0))),"",INDEX('Policy Characteristics'!E:E,MATCH($C913,'Policy Characteristics'!$C:$C,0)))</f>
        <v>indst shift to hydrogen</v>
      </c>
      <c r="L913" s="184">
        <f>IF(ISBLANK(INDEX('Policy Characteristics'!F:F,MATCH($C913,'Policy Characteristics'!$C:$C,0))),"",INDEX('Policy Characteristics'!F:F,MATCH($C913,'Policy Characteristics'!$C:$C,0)))</f>
        <v>0</v>
      </c>
      <c r="M913" s="184">
        <f>IF(ISBLANK(INDEX('Policy Characteristics'!G:G,MATCH($C913,'Policy Characteristics'!$C:$C,0))),"",INDEX('Policy Characteristics'!G:G,MATCH($C913,'Policy Characteristics'!$C:$C,0)))</f>
        <v>1</v>
      </c>
      <c r="N913" s="184">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fuel shifted</v>
      </c>
      <c r="P913" s="1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6" t="str">
        <f>IF(ISBLANK(INDEX('Policy Characteristics'!K:K,MATCH($C913,'Policy Characteristics'!$C:$C,0))),"",INDEX('Policy Characteristics'!K:K,MATCH($C913,'Policy Characteristics'!$C:$C,0)))</f>
        <v>industry-ag-main.html#fuel-switching</v>
      </c>
      <c r="R913" s="176"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5"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1985</v>
      </c>
      <c r="E914" s="1" t="s">
        <v>2391</v>
      </c>
      <c r="F914" t="s">
        <v>1947</v>
      </c>
      <c r="G914" s="47" t="s">
        <v>2398</v>
      </c>
      <c r="H914" s="44">
        <v>2175</v>
      </c>
      <c r="I914" s="199" t="s">
        <v>44</v>
      </c>
      <c r="J914" s="177" t="str">
        <f>IF(ISBLANK(INDEX('Policy Characteristics'!D:D,MATCH($C914,'Policy Characteristics'!$C:$C,0))),"",INDEX('Policy Characteristics'!D:D,MATCH($C914,'Policy Characteristics'!$C:$C,0)))</f>
        <v>Hydrogen Combustion</v>
      </c>
      <c r="K914" s="176" t="str">
        <f>IF(ISBLANK(INDEX('Policy Characteristics'!E:E,MATCH($C914,'Policy Characteristics'!$C:$C,0))),"",INDEX('Policy Characteristics'!E:E,MATCH($C914,'Policy Characteristics'!$C:$C,0)))</f>
        <v>indst shift to hydrogen</v>
      </c>
      <c r="L914" s="184">
        <f>IF(ISBLANK(INDEX('Policy Characteristics'!F:F,MATCH($C914,'Policy Characteristics'!$C:$C,0))),"",INDEX('Policy Characteristics'!F:F,MATCH($C914,'Policy Characteristics'!$C:$C,0)))</f>
        <v>0</v>
      </c>
      <c r="M914" s="184">
        <f>IF(ISBLANK(INDEX('Policy Characteristics'!G:G,MATCH($C914,'Policy Characteristics'!$C:$C,0))),"",INDEX('Policy Characteristics'!G:G,MATCH($C914,'Policy Characteristics'!$C:$C,0)))</f>
        <v>1</v>
      </c>
      <c r="N914" s="184">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fuel shifted</v>
      </c>
      <c r="P914" s="1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6" t="str">
        <f>IF(ISBLANK(INDEX('Policy Characteristics'!K:K,MATCH($C914,'Policy Characteristics'!$C:$C,0))),"",INDEX('Policy Characteristics'!K:K,MATCH($C914,'Policy Characteristics'!$C:$C,0)))</f>
        <v>industry-ag-main.html#fuel-switching</v>
      </c>
      <c r="R914" s="176"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5"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1985</v>
      </c>
      <c r="E915" s="1" t="s">
        <v>2392</v>
      </c>
      <c r="F915" t="s">
        <v>1947</v>
      </c>
      <c r="G915" s="47" t="s">
        <v>2399</v>
      </c>
      <c r="H915" s="44">
        <v>2176</v>
      </c>
      <c r="I915" s="199" t="s">
        <v>44</v>
      </c>
      <c r="J915" s="177" t="str">
        <f>IF(ISBLANK(INDEX('Policy Characteristics'!D:D,MATCH($C915,'Policy Characteristics'!$C:$C,0))),"",INDEX('Policy Characteristics'!D:D,MATCH($C915,'Policy Characteristics'!$C:$C,0)))</f>
        <v>Hydrogen Combustion</v>
      </c>
      <c r="K915" s="176" t="str">
        <f>IF(ISBLANK(INDEX('Policy Characteristics'!E:E,MATCH($C915,'Policy Characteristics'!$C:$C,0))),"",INDEX('Policy Characteristics'!E:E,MATCH($C915,'Policy Characteristics'!$C:$C,0)))</f>
        <v>indst shift to hydrogen</v>
      </c>
      <c r="L915" s="184">
        <f>IF(ISBLANK(INDEX('Policy Characteristics'!F:F,MATCH($C915,'Policy Characteristics'!$C:$C,0))),"",INDEX('Policy Characteristics'!F:F,MATCH($C915,'Policy Characteristics'!$C:$C,0)))</f>
        <v>0</v>
      </c>
      <c r="M915" s="184">
        <f>IF(ISBLANK(INDEX('Policy Characteristics'!G:G,MATCH($C915,'Policy Characteristics'!$C:$C,0))),"",INDEX('Policy Characteristics'!G:G,MATCH($C915,'Policy Characteristics'!$C:$C,0)))</f>
        <v>1</v>
      </c>
      <c r="N915" s="184">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fuel shifted</v>
      </c>
      <c r="P915" s="1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6" t="str">
        <f>IF(ISBLANK(INDEX('Policy Characteristics'!K:K,MATCH($C915,'Policy Characteristics'!$C:$C,0))),"",INDEX('Policy Characteristics'!K:K,MATCH($C915,'Policy Characteristics'!$C:$C,0)))</f>
        <v>industry-ag-main.html#fuel-switching</v>
      </c>
      <c r="R915" s="176"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5"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1985</v>
      </c>
      <c r="E916" s="1" t="s">
        <v>2562</v>
      </c>
      <c r="F916" t="s">
        <v>1947</v>
      </c>
      <c r="G916" s="47" t="s">
        <v>2562</v>
      </c>
      <c r="H916" s="44">
        <v>2177</v>
      </c>
      <c r="I916" s="199" t="s">
        <v>44</v>
      </c>
      <c r="J916" s="177" t="str">
        <f>IF(ISBLANK(INDEX('Policy Characteristics'!D:D,MATCH($C916,'Policy Characteristics'!$C:$C,0))),"",INDEX('Policy Characteristics'!D:D,MATCH($C916,'Policy Characteristics'!$C:$C,0)))</f>
        <v>Hydrogen Combustion</v>
      </c>
      <c r="K916" s="176" t="str">
        <f>IF(ISBLANK(INDEX('Policy Characteristics'!E:E,MATCH($C916,'Policy Characteristics'!$C:$C,0))),"",INDEX('Policy Characteristics'!E:E,MATCH($C916,'Policy Characteristics'!$C:$C,0)))</f>
        <v>indst shift to hydrogen</v>
      </c>
      <c r="L916" s="184">
        <f>IF(ISBLANK(INDEX('Policy Characteristics'!F:F,MATCH($C916,'Policy Characteristics'!$C:$C,0))),"",INDEX('Policy Characteristics'!F:F,MATCH($C916,'Policy Characteristics'!$C:$C,0)))</f>
        <v>0</v>
      </c>
      <c r="M916" s="184">
        <f>IF(ISBLANK(INDEX('Policy Characteristics'!G:G,MATCH($C916,'Policy Characteristics'!$C:$C,0))),"",INDEX('Policy Characteristics'!G:G,MATCH($C916,'Policy Characteristics'!$C:$C,0)))</f>
        <v>1</v>
      </c>
      <c r="N916" s="184">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fuel shifted</v>
      </c>
      <c r="P916" s="1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6" t="str">
        <f>IF(ISBLANK(INDEX('Policy Characteristics'!K:K,MATCH($C916,'Policy Characteristics'!$C:$C,0))),"",INDEX('Policy Characteristics'!K:K,MATCH($C916,'Policy Characteristics'!$C:$C,0)))</f>
        <v>industry-ag-main.html#fuel-switching</v>
      </c>
      <c r="R916" s="176"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5"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1986</v>
      </c>
      <c r="E917" s="1" t="s">
        <v>2386</v>
      </c>
      <c r="F917" t="s">
        <v>1948</v>
      </c>
      <c r="G917" s="47" t="s">
        <v>2393</v>
      </c>
      <c r="H917" s="44">
        <v>2178</v>
      </c>
      <c r="I917" s="199" t="s">
        <v>43</v>
      </c>
      <c r="J917" s="177" t="str">
        <f>IF(ISBLANK(INDEX('Policy Characteristics'!D:D,MATCH($C917,'Policy Characteristics'!$C:$C,0))),"",INDEX('Policy Characteristics'!D:D,MATCH($C917,'Policy Characteristics'!$C:$C,0)))</f>
        <v>Hydrogen Combustion</v>
      </c>
      <c r="K917" s="176" t="str">
        <f>IF(ISBLANK(INDEX('Policy Characteristics'!E:E,MATCH($C917,'Policy Characteristics'!$C:$C,0))),"",INDEX('Policy Characteristics'!E:E,MATCH($C917,'Policy Characteristics'!$C:$C,0)))</f>
        <v>indst shift to hydrogen</v>
      </c>
      <c r="L917" s="184">
        <f>IF(ISBLANK(INDEX('Policy Characteristics'!F:F,MATCH($C917,'Policy Characteristics'!$C:$C,0))),"",INDEX('Policy Characteristics'!F:F,MATCH($C917,'Policy Characteristics'!$C:$C,0)))</f>
        <v>0</v>
      </c>
      <c r="M917" s="184">
        <f>IF(ISBLANK(INDEX('Policy Characteristics'!G:G,MATCH($C917,'Policy Characteristics'!$C:$C,0))),"",INDEX('Policy Characteristics'!G:G,MATCH($C917,'Policy Characteristics'!$C:$C,0)))</f>
        <v>1</v>
      </c>
      <c r="N917" s="184">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fuel shifted</v>
      </c>
      <c r="P917" s="1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6" t="str">
        <f>IF(ISBLANK(INDEX('Policy Characteristics'!K:K,MATCH($C917,'Policy Characteristics'!$C:$C,0))),"",INDEX('Policy Characteristics'!K:K,MATCH($C917,'Policy Characteristics'!$C:$C,0)))</f>
        <v>industry-ag-main.html#fuel-switching</v>
      </c>
      <c r="R917" s="176"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5"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1986</v>
      </c>
      <c r="E918" s="1" t="s">
        <v>2387</v>
      </c>
      <c r="F918" t="s">
        <v>1948</v>
      </c>
      <c r="G918" s="47" t="s">
        <v>2394</v>
      </c>
      <c r="H918" s="44">
        <v>2179</v>
      </c>
      <c r="I918" s="199" t="s">
        <v>43</v>
      </c>
      <c r="J918" s="177" t="str">
        <f>IF(ISBLANK(INDEX('Policy Characteristics'!D:D,MATCH($C918,'Policy Characteristics'!$C:$C,0))),"",INDEX('Policy Characteristics'!D:D,MATCH($C918,'Policy Characteristics'!$C:$C,0)))</f>
        <v>Hydrogen Combustion</v>
      </c>
      <c r="K918" s="176" t="str">
        <f>IF(ISBLANK(INDEX('Policy Characteristics'!E:E,MATCH($C918,'Policy Characteristics'!$C:$C,0))),"",INDEX('Policy Characteristics'!E:E,MATCH($C918,'Policy Characteristics'!$C:$C,0)))</f>
        <v>indst shift to hydrogen</v>
      </c>
      <c r="L918" s="184">
        <f>IF(ISBLANK(INDEX('Policy Characteristics'!F:F,MATCH($C918,'Policy Characteristics'!$C:$C,0))),"",INDEX('Policy Characteristics'!F:F,MATCH($C918,'Policy Characteristics'!$C:$C,0)))</f>
        <v>0</v>
      </c>
      <c r="M918" s="184">
        <f>IF(ISBLANK(INDEX('Policy Characteristics'!G:G,MATCH($C918,'Policy Characteristics'!$C:$C,0))),"",INDEX('Policy Characteristics'!G:G,MATCH($C918,'Policy Characteristics'!$C:$C,0)))</f>
        <v>1</v>
      </c>
      <c r="N918" s="184">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fuel shifted</v>
      </c>
      <c r="P918" s="1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6" t="str">
        <f>IF(ISBLANK(INDEX('Policy Characteristics'!K:K,MATCH($C918,'Policy Characteristics'!$C:$C,0))),"",INDEX('Policy Characteristics'!K:K,MATCH($C918,'Policy Characteristics'!$C:$C,0)))</f>
        <v>industry-ag-main.html#fuel-switching</v>
      </c>
      <c r="R918" s="176"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5"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1986</v>
      </c>
      <c r="E919" s="1" t="s">
        <v>2388</v>
      </c>
      <c r="F919" t="s">
        <v>1948</v>
      </c>
      <c r="G919" s="47" t="s">
        <v>2395</v>
      </c>
      <c r="H919" s="44">
        <v>2180</v>
      </c>
      <c r="I919" s="199" t="s">
        <v>43</v>
      </c>
      <c r="J919" s="177" t="str">
        <f>IF(ISBLANK(INDEX('Policy Characteristics'!D:D,MATCH($C919,'Policy Characteristics'!$C:$C,0))),"",INDEX('Policy Characteristics'!D:D,MATCH($C919,'Policy Characteristics'!$C:$C,0)))</f>
        <v>Hydrogen Combustion</v>
      </c>
      <c r="K919" s="176" t="str">
        <f>IF(ISBLANK(INDEX('Policy Characteristics'!E:E,MATCH($C919,'Policy Characteristics'!$C:$C,0))),"",INDEX('Policy Characteristics'!E:E,MATCH($C919,'Policy Characteristics'!$C:$C,0)))</f>
        <v>indst shift to hydrogen</v>
      </c>
      <c r="L919" s="184">
        <f>IF(ISBLANK(INDEX('Policy Characteristics'!F:F,MATCH($C919,'Policy Characteristics'!$C:$C,0))),"",INDEX('Policy Characteristics'!F:F,MATCH($C919,'Policy Characteristics'!$C:$C,0)))</f>
        <v>0</v>
      </c>
      <c r="M919" s="184">
        <f>IF(ISBLANK(INDEX('Policy Characteristics'!G:G,MATCH($C919,'Policy Characteristics'!$C:$C,0))),"",INDEX('Policy Characteristics'!G:G,MATCH($C919,'Policy Characteristics'!$C:$C,0)))</f>
        <v>1</v>
      </c>
      <c r="N919" s="184">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fuel shifted</v>
      </c>
      <c r="P919" s="1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6" t="str">
        <f>IF(ISBLANK(INDEX('Policy Characteristics'!K:K,MATCH($C919,'Policy Characteristics'!$C:$C,0))),"",INDEX('Policy Characteristics'!K:K,MATCH($C919,'Policy Characteristics'!$C:$C,0)))</f>
        <v>industry-ag-main.html#fuel-switching</v>
      </c>
      <c r="R919" s="176"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5"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1986</v>
      </c>
      <c r="E920" s="1" t="s">
        <v>2389</v>
      </c>
      <c r="F920" t="s">
        <v>1948</v>
      </c>
      <c r="G920" s="47" t="s">
        <v>2396</v>
      </c>
      <c r="H920" s="44">
        <v>2181</v>
      </c>
      <c r="I920" s="199" t="s">
        <v>43</v>
      </c>
      <c r="J920" s="177" t="str">
        <f>IF(ISBLANK(INDEX('Policy Characteristics'!D:D,MATCH($C920,'Policy Characteristics'!$C:$C,0))),"",INDEX('Policy Characteristics'!D:D,MATCH($C920,'Policy Characteristics'!$C:$C,0)))</f>
        <v>Hydrogen Combustion</v>
      </c>
      <c r="K920" s="176" t="str">
        <f>IF(ISBLANK(INDEX('Policy Characteristics'!E:E,MATCH($C920,'Policy Characteristics'!$C:$C,0))),"",INDEX('Policy Characteristics'!E:E,MATCH($C920,'Policy Characteristics'!$C:$C,0)))</f>
        <v>indst shift to hydrogen</v>
      </c>
      <c r="L920" s="184">
        <f>IF(ISBLANK(INDEX('Policy Characteristics'!F:F,MATCH($C920,'Policy Characteristics'!$C:$C,0))),"",INDEX('Policy Characteristics'!F:F,MATCH($C920,'Policy Characteristics'!$C:$C,0)))</f>
        <v>0</v>
      </c>
      <c r="M920" s="184">
        <f>IF(ISBLANK(INDEX('Policy Characteristics'!G:G,MATCH($C920,'Policy Characteristics'!$C:$C,0))),"",INDEX('Policy Characteristics'!G:G,MATCH($C920,'Policy Characteristics'!$C:$C,0)))</f>
        <v>1</v>
      </c>
      <c r="N920" s="184">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fuel shifted</v>
      </c>
      <c r="P920" s="1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6" t="str">
        <f>IF(ISBLANK(INDEX('Policy Characteristics'!K:K,MATCH($C920,'Policy Characteristics'!$C:$C,0))),"",INDEX('Policy Characteristics'!K:K,MATCH($C920,'Policy Characteristics'!$C:$C,0)))</f>
        <v>industry-ag-main.html#fuel-switching</v>
      </c>
      <c r="R920" s="176"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5"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1986</v>
      </c>
      <c r="E921" s="1" t="s">
        <v>2390</v>
      </c>
      <c r="F921" t="s">
        <v>1948</v>
      </c>
      <c r="G921" s="47" t="s">
        <v>2397</v>
      </c>
      <c r="H921" s="44">
        <v>2182</v>
      </c>
      <c r="I921" s="199" t="s">
        <v>44</v>
      </c>
      <c r="J921" s="177" t="str">
        <f>IF(ISBLANK(INDEX('Policy Characteristics'!D:D,MATCH($C921,'Policy Characteristics'!$C:$C,0))),"",INDEX('Policy Characteristics'!D:D,MATCH($C921,'Policy Characteristics'!$C:$C,0)))</f>
        <v>Hydrogen Combustion</v>
      </c>
      <c r="K921" s="176" t="str">
        <f>IF(ISBLANK(INDEX('Policy Characteristics'!E:E,MATCH($C921,'Policy Characteristics'!$C:$C,0))),"",INDEX('Policy Characteristics'!E:E,MATCH($C921,'Policy Characteristics'!$C:$C,0)))</f>
        <v>indst shift to hydrogen</v>
      </c>
      <c r="L921" s="184">
        <f>IF(ISBLANK(INDEX('Policy Characteristics'!F:F,MATCH($C921,'Policy Characteristics'!$C:$C,0))),"",INDEX('Policy Characteristics'!F:F,MATCH($C921,'Policy Characteristics'!$C:$C,0)))</f>
        <v>0</v>
      </c>
      <c r="M921" s="184">
        <f>IF(ISBLANK(INDEX('Policy Characteristics'!G:G,MATCH($C921,'Policy Characteristics'!$C:$C,0))),"",INDEX('Policy Characteristics'!G:G,MATCH($C921,'Policy Characteristics'!$C:$C,0)))</f>
        <v>1</v>
      </c>
      <c r="N921" s="184">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fuel shifted</v>
      </c>
      <c r="P921" s="1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6" t="str">
        <f>IF(ISBLANK(INDEX('Policy Characteristics'!K:K,MATCH($C921,'Policy Characteristics'!$C:$C,0))),"",INDEX('Policy Characteristics'!K:K,MATCH($C921,'Policy Characteristics'!$C:$C,0)))</f>
        <v>industry-ag-main.html#fuel-switching</v>
      </c>
      <c r="R921" s="176"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5"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1986</v>
      </c>
      <c r="E922" s="1" t="s">
        <v>2391</v>
      </c>
      <c r="F922" t="s">
        <v>1948</v>
      </c>
      <c r="G922" s="47" t="s">
        <v>2398</v>
      </c>
      <c r="H922" s="44">
        <v>2183</v>
      </c>
      <c r="I922" s="199" t="s">
        <v>43</v>
      </c>
      <c r="J922" s="177" t="str">
        <f>IF(ISBLANK(INDEX('Policy Characteristics'!D:D,MATCH($C922,'Policy Characteristics'!$C:$C,0))),"",INDEX('Policy Characteristics'!D:D,MATCH($C922,'Policy Characteristics'!$C:$C,0)))</f>
        <v>Hydrogen Combustion</v>
      </c>
      <c r="K922" s="176" t="str">
        <f>IF(ISBLANK(INDEX('Policy Characteristics'!E:E,MATCH($C922,'Policy Characteristics'!$C:$C,0))),"",INDEX('Policy Characteristics'!E:E,MATCH($C922,'Policy Characteristics'!$C:$C,0)))</f>
        <v>indst shift to hydrogen</v>
      </c>
      <c r="L922" s="184">
        <f>IF(ISBLANK(INDEX('Policy Characteristics'!F:F,MATCH($C922,'Policy Characteristics'!$C:$C,0))),"",INDEX('Policy Characteristics'!F:F,MATCH($C922,'Policy Characteristics'!$C:$C,0)))</f>
        <v>0</v>
      </c>
      <c r="M922" s="184">
        <f>IF(ISBLANK(INDEX('Policy Characteristics'!G:G,MATCH($C922,'Policy Characteristics'!$C:$C,0))),"",INDEX('Policy Characteristics'!G:G,MATCH($C922,'Policy Characteristics'!$C:$C,0)))</f>
        <v>1</v>
      </c>
      <c r="N922" s="184">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fuel shifted</v>
      </c>
      <c r="P922" s="1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6" t="str">
        <f>IF(ISBLANK(INDEX('Policy Characteristics'!K:K,MATCH($C922,'Policy Characteristics'!$C:$C,0))),"",INDEX('Policy Characteristics'!K:K,MATCH($C922,'Policy Characteristics'!$C:$C,0)))</f>
        <v>industry-ag-main.html#fuel-switching</v>
      </c>
      <c r="R922" s="176"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5"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1986</v>
      </c>
      <c r="E923" s="1" t="s">
        <v>2392</v>
      </c>
      <c r="F923" t="s">
        <v>1948</v>
      </c>
      <c r="G923" s="47" t="s">
        <v>2399</v>
      </c>
      <c r="H923" s="44">
        <v>2184</v>
      </c>
      <c r="I923" s="199" t="s">
        <v>44</v>
      </c>
      <c r="J923" s="177" t="str">
        <f>IF(ISBLANK(INDEX('Policy Characteristics'!D:D,MATCH($C923,'Policy Characteristics'!$C:$C,0))),"",INDEX('Policy Characteristics'!D:D,MATCH($C923,'Policy Characteristics'!$C:$C,0)))</f>
        <v>Hydrogen Combustion</v>
      </c>
      <c r="K923" s="176" t="str">
        <f>IF(ISBLANK(INDEX('Policy Characteristics'!E:E,MATCH($C923,'Policy Characteristics'!$C:$C,0))),"",INDEX('Policy Characteristics'!E:E,MATCH($C923,'Policy Characteristics'!$C:$C,0)))</f>
        <v>indst shift to hydrogen</v>
      </c>
      <c r="L923" s="184">
        <f>IF(ISBLANK(INDEX('Policy Characteristics'!F:F,MATCH($C923,'Policy Characteristics'!$C:$C,0))),"",INDEX('Policy Characteristics'!F:F,MATCH($C923,'Policy Characteristics'!$C:$C,0)))</f>
        <v>0</v>
      </c>
      <c r="M923" s="184">
        <f>IF(ISBLANK(INDEX('Policy Characteristics'!G:G,MATCH($C923,'Policy Characteristics'!$C:$C,0))),"",INDEX('Policy Characteristics'!G:G,MATCH($C923,'Policy Characteristics'!$C:$C,0)))</f>
        <v>1</v>
      </c>
      <c r="N923" s="184">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fuel shifted</v>
      </c>
      <c r="P923" s="1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6" t="str">
        <f>IF(ISBLANK(INDEX('Policy Characteristics'!K:K,MATCH($C923,'Policy Characteristics'!$C:$C,0))),"",INDEX('Policy Characteristics'!K:K,MATCH($C923,'Policy Characteristics'!$C:$C,0)))</f>
        <v>industry-ag-main.html#fuel-switching</v>
      </c>
      <c r="R923" s="176"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5"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1986</v>
      </c>
      <c r="E924" s="1" t="s">
        <v>2562</v>
      </c>
      <c r="F924" t="s">
        <v>1948</v>
      </c>
      <c r="G924" s="47" t="s">
        <v>2562</v>
      </c>
      <c r="H924" s="44">
        <v>2185</v>
      </c>
      <c r="I924" s="199" t="s">
        <v>43</v>
      </c>
      <c r="J924" s="177" t="str">
        <f>IF(ISBLANK(INDEX('Policy Characteristics'!D:D,MATCH($C924,'Policy Characteristics'!$C:$C,0))),"",INDEX('Policy Characteristics'!D:D,MATCH($C924,'Policy Characteristics'!$C:$C,0)))</f>
        <v>Hydrogen Combustion</v>
      </c>
      <c r="K924" s="176" t="str">
        <f>IF(ISBLANK(INDEX('Policy Characteristics'!E:E,MATCH($C924,'Policy Characteristics'!$C:$C,0))),"",INDEX('Policy Characteristics'!E:E,MATCH($C924,'Policy Characteristics'!$C:$C,0)))</f>
        <v>indst shift to hydrogen</v>
      </c>
      <c r="L924" s="184">
        <f>IF(ISBLANK(INDEX('Policy Characteristics'!F:F,MATCH($C924,'Policy Characteristics'!$C:$C,0))),"",INDEX('Policy Characteristics'!F:F,MATCH($C924,'Policy Characteristics'!$C:$C,0)))</f>
        <v>0</v>
      </c>
      <c r="M924" s="184">
        <f>IF(ISBLANK(INDEX('Policy Characteristics'!G:G,MATCH($C924,'Policy Characteristics'!$C:$C,0))),"",INDEX('Policy Characteristics'!G:G,MATCH($C924,'Policy Characteristics'!$C:$C,0)))</f>
        <v>1</v>
      </c>
      <c r="N924" s="184">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fuel shifted</v>
      </c>
      <c r="P924" s="1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6" t="str">
        <f>IF(ISBLANK(INDEX('Policy Characteristics'!K:K,MATCH($C924,'Policy Characteristics'!$C:$C,0))),"",INDEX('Policy Characteristics'!K:K,MATCH($C924,'Policy Characteristics'!$C:$C,0)))</f>
        <v>industry-ag-main.html#fuel-switching</v>
      </c>
      <c r="R924" s="176"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5"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1987</v>
      </c>
      <c r="E925" s="1" t="s">
        <v>2386</v>
      </c>
      <c r="F925" t="s">
        <v>1949</v>
      </c>
      <c r="G925" s="47" t="s">
        <v>2393</v>
      </c>
      <c r="H925" s="44">
        <v>2186</v>
      </c>
      <c r="I925" s="199" t="s">
        <v>43</v>
      </c>
      <c r="J925" s="177" t="str">
        <f>IF(ISBLANK(INDEX('Policy Characteristics'!D:D,MATCH($C925,'Policy Characteristics'!$C:$C,0))),"",INDEX('Policy Characteristics'!D:D,MATCH($C925,'Policy Characteristics'!$C:$C,0)))</f>
        <v>Hydrogen Combustion</v>
      </c>
      <c r="K925" s="176" t="str">
        <f>IF(ISBLANK(INDEX('Policy Characteristics'!E:E,MATCH($C925,'Policy Characteristics'!$C:$C,0))),"",INDEX('Policy Characteristics'!E:E,MATCH($C925,'Policy Characteristics'!$C:$C,0)))</f>
        <v>indst shift to hydrogen</v>
      </c>
      <c r="L925" s="184">
        <f>IF(ISBLANK(INDEX('Policy Characteristics'!F:F,MATCH($C925,'Policy Characteristics'!$C:$C,0))),"",INDEX('Policy Characteristics'!F:F,MATCH($C925,'Policy Characteristics'!$C:$C,0)))</f>
        <v>0</v>
      </c>
      <c r="M925" s="184">
        <f>IF(ISBLANK(INDEX('Policy Characteristics'!G:G,MATCH($C925,'Policy Characteristics'!$C:$C,0))),"",INDEX('Policy Characteristics'!G:G,MATCH($C925,'Policy Characteristics'!$C:$C,0)))</f>
        <v>1</v>
      </c>
      <c r="N925" s="184">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fuel shifted</v>
      </c>
      <c r="P925" s="1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6" t="str">
        <f>IF(ISBLANK(INDEX('Policy Characteristics'!K:K,MATCH($C925,'Policy Characteristics'!$C:$C,0))),"",INDEX('Policy Characteristics'!K:K,MATCH($C925,'Policy Characteristics'!$C:$C,0)))</f>
        <v>industry-ag-main.html#fuel-switching</v>
      </c>
      <c r="R925" s="176"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5"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1987</v>
      </c>
      <c r="E926" s="1" t="s">
        <v>2387</v>
      </c>
      <c r="F926" t="s">
        <v>1949</v>
      </c>
      <c r="G926" s="47" t="s">
        <v>2394</v>
      </c>
      <c r="H926" s="44">
        <v>2187</v>
      </c>
      <c r="I926" s="199" t="s">
        <v>43</v>
      </c>
      <c r="J926" s="177" t="str">
        <f>IF(ISBLANK(INDEX('Policy Characteristics'!D:D,MATCH($C926,'Policy Characteristics'!$C:$C,0))),"",INDEX('Policy Characteristics'!D:D,MATCH($C926,'Policy Characteristics'!$C:$C,0)))</f>
        <v>Hydrogen Combustion</v>
      </c>
      <c r="K926" s="176" t="str">
        <f>IF(ISBLANK(INDEX('Policy Characteristics'!E:E,MATCH($C926,'Policy Characteristics'!$C:$C,0))),"",INDEX('Policy Characteristics'!E:E,MATCH($C926,'Policy Characteristics'!$C:$C,0)))</f>
        <v>indst shift to hydrogen</v>
      </c>
      <c r="L926" s="184">
        <f>IF(ISBLANK(INDEX('Policy Characteristics'!F:F,MATCH($C926,'Policy Characteristics'!$C:$C,0))),"",INDEX('Policy Characteristics'!F:F,MATCH($C926,'Policy Characteristics'!$C:$C,0)))</f>
        <v>0</v>
      </c>
      <c r="M926" s="184">
        <f>IF(ISBLANK(INDEX('Policy Characteristics'!G:G,MATCH($C926,'Policy Characteristics'!$C:$C,0))),"",INDEX('Policy Characteristics'!G:G,MATCH($C926,'Policy Characteristics'!$C:$C,0)))</f>
        <v>1</v>
      </c>
      <c r="N926" s="184">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fuel shifted</v>
      </c>
      <c r="P926" s="1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6" t="str">
        <f>IF(ISBLANK(INDEX('Policy Characteristics'!K:K,MATCH($C926,'Policy Characteristics'!$C:$C,0))),"",INDEX('Policy Characteristics'!K:K,MATCH($C926,'Policy Characteristics'!$C:$C,0)))</f>
        <v>industry-ag-main.html#fuel-switching</v>
      </c>
      <c r="R926" s="176"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5"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1987</v>
      </c>
      <c r="E927" s="1" t="s">
        <v>2388</v>
      </c>
      <c r="F927" t="s">
        <v>1949</v>
      </c>
      <c r="G927" s="47" t="s">
        <v>2395</v>
      </c>
      <c r="H927" s="44">
        <v>2188</v>
      </c>
      <c r="I927" s="199" t="s">
        <v>43</v>
      </c>
      <c r="J927" s="177" t="str">
        <f>IF(ISBLANK(INDEX('Policy Characteristics'!D:D,MATCH($C927,'Policy Characteristics'!$C:$C,0))),"",INDEX('Policy Characteristics'!D:D,MATCH($C927,'Policy Characteristics'!$C:$C,0)))</f>
        <v>Hydrogen Combustion</v>
      </c>
      <c r="K927" s="176" t="str">
        <f>IF(ISBLANK(INDEX('Policy Characteristics'!E:E,MATCH($C927,'Policy Characteristics'!$C:$C,0))),"",INDEX('Policy Characteristics'!E:E,MATCH($C927,'Policy Characteristics'!$C:$C,0)))</f>
        <v>indst shift to hydrogen</v>
      </c>
      <c r="L927" s="184">
        <f>IF(ISBLANK(INDEX('Policy Characteristics'!F:F,MATCH($C927,'Policy Characteristics'!$C:$C,0))),"",INDEX('Policy Characteristics'!F:F,MATCH($C927,'Policy Characteristics'!$C:$C,0)))</f>
        <v>0</v>
      </c>
      <c r="M927" s="184">
        <f>IF(ISBLANK(INDEX('Policy Characteristics'!G:G,MATCH($C927,'Policy Characteristics'!$C:$C,0))),"",INDEX('Policy Characteristics'!G:G,MATCH($C927,'Policy Characteristics'!$C:$C,0)))</f>
        <v>1</v>
      </c>
      <c r="N927" s="184">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fuel shifted</v>
      </c>
      <c r="P927" s="1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6" t="str">
        <f>IF(ISBLANK(INDEX('Policy Characteristics'!K:K,MATCH($C927,'Policy Characteristics'!$C:$C,0))),"",INDEX('Policy Characteristics'!K:K,MATCH($C927,'Policy Characteristics'!$C:$C,0)))</f>
        <v>industry-ag-main.html#fuel-switching</v>
      </c>
      <c r="R927" s="176"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5"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1987</v>
      </c>
      <c r="E928" s="1" t="s">
        <v>2389</v>
      </c>
      <c r="F928" t="s">
        <v>1949</v>
      </c>
      <c r="G928" s="47" t="s">
        <v>2396</v>
      </c>
      <c r="H928" s="44">
        <v>2189</v>
      </c>
      <c r="I928" s="199" t="s">
        <v>43</v>
      </c>
      <c r="J928" s="177" t="str">
        <f>IF(ISBLANK(INDEX('Policy Characteristics'!D:D,MATCH($C928,'Policy Characteristics'!$C:$C,0))),"",INDEX('Policy Characteristics'!D:D,MATCH($C928,'Policy Characteristics'!$C:$C,0)))</f>
        <v>Hydrogen Combustion</v>
      </c>
      <c r="K928" s="176" t="str">
        <f>IF(ISBLANK(INDEX('Policy Characteristics'!E:E,MATCH($C928,'Policy Characteristics'!$C:$C,0))),"",INDEX('Policy Characteristics'!E:E,MATCH($C928,'Policy Characteristics'!$C:$C,0)))</f>
        <v>indst shift to hydrogen</v>
      </c>
      <c r="L928" s="184">
        <f>IF(ISBLANK(INDEX('Policy Characteristics'!F:F,MATCH($C928,'Policy Characteristics'!$C:$C,0))),"",INDEX('Policy Characteristics'!F:F,MATCH($C928,'Policy Characteristics'!$C:$C,0)))</f>
        <v>0</v>
      </c>
      <c r="M928" s="184">
        <f>IF(ISBLANK(INDEX('Policy Characteristics'!G:G,MATCH($C928,'Policy Characteristics'!$C:$C,0))),"",INDEX('Policy Characteristics'!G:G,MATCH($C928,'Policy Characteristics'!$C:$C,0)))</f>
        <v>1</v>
      </c>
      <c r="N928" s="184">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fuel shifted</v>
      </c>
      <c r="P928" s="1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6" t="str">
        <f>IF(ISBLANK(INDEX('Policy Characteristics'!K:K,MATCH($C928,'Policy Characteristics'!$C:$C,0))),"",INDEX('Policy Characteristics'!K:K,MATCH($C928,'Policy Characteristics'!$C:$C,0)))</f>
        <v>industry-ag-main.html#fuel-switching</v>
      </c>
      <c r="R928" s="176"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5" t="str">
        <f>IF(ISBLANK(INDEX('Policy Characteristics'!B:B,MATCH($C929,'Policy Characteristics'!$C:$C,0))),"",INDEX('Policy Characteristics'!B:B,MATCH($C929,'Policy Characteristics'!$C:$C,0)))</f>
        <v>Hydrogen Combustion</v>
      </c>
      <c r="C929" s="176" t="str">
        <f t="shared" si="39"/>
        <v>Fraction of Eligible Industrial Energy Use Shifted to Hydrogen</v>
      </c>
      <c r="D929" s="6" t="s">
        <v>1987</v>
      </c>
      <c r="E929" s="1" t="s">
        <v>2390</v>
      </c>
      <c r="F929" t="s">
        <v>1949</v>
      </c>
      <c r="G929" s="47" t="s">
        <v>2397</v>
      </c>
      <c r="H929" s="44">
        <v>2190</v>
      </c>
      <c r="I929" s="199" t="s">
        <v>44</v>
      </c>
      <c r="J929" s="177" t="str">
        <f>IF(ISBLANK(INDEX('Policy Characteristics'!D:D,MATCH($C929,'Policy Characteristics'!$C:$C,0))),"",INDEX('Policy Characteristics'!D:D,MATCH($C929,'Policy Characteristics'!$C:$C,0)))</f>
        <v>Hydrogen Combustion</v>
      </c>
      <c r="K929" s="176" t="str">
        <f>IF(ISBLANK(INDEX('Policy Characteristics'!E:E,MATCH($C929,'Policy Characteristics'!$C:$C,0))),"",INDEX('Policy Characteristics'!E:E,MATCH($C929,'Policy Characteristics'!$C:$C,0)))</f>
        <v>indst shift to hydrogen</v>
      </c>
      <c r="L929" s="184">
        <f>IF(ISBLANK(INDEX('Policy Characteristics'!F:F,MATCH($C929,'Policy Characteristics'!$C:$C,0))),"",INDEX('Policy Characteristics'!F:F,MATCH($C929,'Policy Characteristics'!$C:$C,0)))</f>
        <v>0</v>
      </c>
      <c r="M929" s="184">
        <f>IF(ISBLANK(INDEX('Policy Characteristics'!G:G,MATCH($C929,'Policy Characteristics'!$C:$C,0))),"",INDEX('Policy Characteristics'!G:G,MATCH($C929,'Policy Characteristics'!$C:$C,0)))</f>
        <v>1</v>
      </c>
      <c r="N929" s="184">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fuel shifted</v>
      </c>
      <c r="P929" s="1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6" t="str">
        <f>IF(ISBLANK(INDEX('Policy Characteristics'!K:K,MATCH($C929,'Policy Characteristics'!$C:$C,0))),"",INDEX('Policy Characteristics'!K:K,MATCH($C929,'Policy Characteristics'!$C:$C,0)))</f>
        <v>industry-ag-main.html#fuel-switching</v>
      </c>
      <c r="R929" s="176"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5" t="str">
        <f>IF(ISBLANK(INDEX('Policy Characteristics'!B:B,MATCH($C930,'Policy Characteristics'!$C:$C,0))),"",INDEX('Policy Characteristics'!B:B,MATCH($C930,'Policy Characteristics'!$C:$C,0)))</f>
        <v>Hydrogen Combustion</v>
      </c>
      <c r="C930" s="176" t="str">
        <f t="shared" si="39"/>
        <v>Fraction of Eligible Industrial Energy Use Shifted to Hydrogen</v>
      </c>
      <c r="D930" s="6" t="s">
        <v>1987</v>
      </c>
      <c r="E930" s="1" t="s">
        <v>2391</v>
      </c>
      <c r="F930" t="s">
        <v>1949</v>
      </c>
      <c r="G930" s="47" t="s">
        <v>2398</v>
      </c>
      <c r="H930" s="44">
        <v>2191</v>
      </c>
      <c r="I930" s="199" t="s">
        <v>44</v>
      </c>
      <c r="J930" s="177" t="str">
        <f>IF(ISBLANK(INDEX('Policy Characteristics'!D:D,MATCH($C930,'Policy Characteristics'!$C:$C,0))),"",INDEX('Policy Characteristics'!D:D,MATCH($C930,'Policy Characteristics'!$C:$C,0)))</f>
        <v>Hydrogen Combustion</v>
      </c>
      <c r="K930" s="176" t="str">
        <f>IF(ISBLANK(INDEX('Policy Characteristics'!E:E,MATCH($C930,'Policy Characteristics'!$C:$C,0))),"",INDEX('Policy Characteristics'!E:E,MATCH($C930,'Policy Characteristics'!$C:$C,0)))</f>
        <v>indst shift to hydrogen</v>
      </c>
      <c r="L930" s="184">
        <f>IF(ISBLANK(INDEX('Policy Characteristics'!F:F,MATCH($C930,'Policy Characteristics'!$C:$C,0))),"",INDEX('Policy Characteristics'!F:F,MATCH($C930,'Policy Characteristics'!$C:$C,0)))</f>
        <v>0</v>
      </c>
      <c r="M930" s="184">
        <f>IF(ISBLANK(INDEX('Policy Characteristics'!G:G,MATCH($C930,'Policy Characteristics'!$C:$C,0))),"",INDEX('Policy Characteristics'!G:G,MATCH($C930,'Policy Characteristics'!$C:$C,0)))</f>
        <v>1</v>
      </c>
      <c r="N930" s="184">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fuel shifted</v>
      </c>
      <c r="P930" s="1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6" t="str">
        <f>IF(ISBLANK(INDEX('Policy Characteristics'!K:K,MATCH($C930,'Policy Characteristics'!$C:$C,0))),"",INDEX('Policy Characteristics'!K:K,MATCH($C930,'Policy Characteristics'!$C:$C,0)))</f>
        <v>industry-ag-main.html#fuel-switching</v>
      </c>
      <c r="R930" s="176"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5" t="str">
        <f>IF(ISBLANK(INDEX('Policy Characteristics'!B:B,MATCH($C931,'Policy Characteristics'!$C:$C,0))),"",INDEX('Policy Characteristics'!B:B,MATCH($C931,'Policy Characteristics'!$C:$C,0)))</f>
        <v>Hydrogen Combustion</v>
      </c>
      <c r="C931" s="176" t="str">
        <f t="shared" si="39"/>
        <v>Fraction of Eligible Industrial Energy Use Shifted to Hydrogen</v>
      </c>
      <c r="D931" s="6" t="s">
        <v>1987</v>
      </c>
      <c r="E931" s="1" t="s">
        <v>2392</v>
      </c>
      <c r="F931" t="s">
        <v>1949</v>
      </c>
      <c r="G931" s="47" t="s">
        <v>2399</v>
      </c>
      <c r="H931" s="44">
        <v>2192</v>
      </c>
      <c r="I931" s="199" t="s">
        <v>44</v>
      </c>
      <c r="J931" s="177" t="str">
        <f>IF(ISBLANK(INDEX('Policy Characteristics'!D:D,MATCH($C931,'Policy Characteristics'!$C:$C,0))),"",INDEX('Policy Characteristics'!D:D,MATCH($C931,'Policy Characteristics'!$C:$C,0)))</f>
        <v>Hydrogen Combustion</v>
      </c>
      <c r="K931" s="176" t="str">
        <f>IF(ISBLANK(INDEX('Policy Characteristics'!E:E,MATCH($C931,'Policy Characteristics'!$C:$C,0))),"",INDEX('Policy Characteristics'!E:E,MATCH($C931,'Policy Characteristics'!$C:$C,0)))</f>
        <v>indst shift to hydrogen</v>
      </c>
      <c r="L931" s="184">
        <f>IF(ISBLANK(INDEX('Policy Characteristics'!F:F,MATCH($C931,'Policy Characteristics'!$C:$C,0))),"",INDEX('Policy Characteristics'!F:F,MATCH($C931,'Policy Characteristics'!$C:$C,0)))</f>
        <v>0</v>
      </c>
      <c r="M931" s="184">
        <f>IF(ISBLANK(INDEX('Policy Characteristics'!G:G,MATCH($C931,'Policy Characteristics'!$C:$C,0))),"",INDEX('Policy Characteristics'!G:G,MATCH($C931,'Policy Characteristics'!$C:$C,0)))</f>
        <v>1</v>
      </c>
      <c r="N931" s="184">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fuel shifted</v>
      </c>
      <c r="P931" s="1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6" t="str">
        <f>IF(ISBLANK(INDEX('Policy Characteristics'!K:K,MATCH($C931,'Policy Characteristics'!$C:$C,0))),"",INDEX('Policy Characteristics'!K:K,MATCH($C931,'Policy Characteristics'!$C:$C,0)))</f>
        <v>industry-ag-main.html#fuel-switching</v>
      </c>
      <c r="R931" s="176"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5" t="str">
        <f>IF(ISBLANK(INDEX('Policy Characteristics'!B:B,MATCH($C932,'Policy Characteristics'!$C:$C,0))),"",INDEX('Policy Characteristics'!B:B,MATCH($C932,'Policy Characteristics'!$C:$C,0)))</f>
        <v>Hydrogen Combustion</v>
      </c>
      <c r="C932" s="176" t="str">
        <f t="shared" si="39"/>
        <v>Fraction of Eligible Industrial Energy Use Shifted to Hydrogen</v>
      </c>
      <c r="D932" s="6" t="s">
        <v>1987</v>
      </c>
      <c r="E932" s="1" t="s">
        <v>2562</v>
      </c>
      <c r="F932" t="s">
        <v>1949</v>
      </c>
      <c r="G932" s="47" t="s">
        <v>2562</v>
      </c>
      <c r="H932" s="44">
        <v>2193</v>
      </c>
      <c r="I932" s="199" t="s">
        <v>43</v>
      </c>
      <c r="J932" s="177" t="str">
        <f>IF(ISBLANK(INDEX('Policy Characteristics'!D:D,MATCH($C932,'Policy Characteristics'!$C:$C,0))),"",INDEX('Policy Characteristics'!D:D,MATCH($C932,'Policy Characteristics'!$C:$C,0)))</f>
        <v>Hydrogen Combustion</v>
      </c>
      <c r="K932" s="176" t="str">
        <f>IF(ISBLANK(INDEX('Policy Characteristics'!E:E,MATCH($C932,'Policy Characteristics'!$C:$C,0))),"",INDEX('Policy Characteristics'!E:E,MATCH($C932,'Policy Characteristics'!$C:$C,0)))</f>
        <v>indst shift to hydrogen</v>
      </c>
      <c r="L932" s="184">
        <f>IF(ISBLANK(INDEX('Policy Characteristics'!F:F,MATCH($C932,'Policy Characteristics'!$C:$C,0))),"",INDEX('Policy Characteristics'!F:F,MATCH($C932,'Policy Characteristics'!$C:$C,0)))</f>
        <v>0</v>
      </c>
      <c r="M932" s="184">
        <f>IF(ISBLANK(INDEX('Policy Characteristics'!G:G,MATCH($C932,'Policy Characteristics'!$C:$C,0))),"",INDEX('Policy Characteristics'!G:G,MATCH($C932,'Policy Characteristics'!$C:$C,0)))</f>
        <v>1</v>
      </c>
      <c r="N932" s="184">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fuel shifted</v>
      </c>
      <c r="P932" s="1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6" t="str">
        <f>IF(ISBLANK(INDEX('Policy Characteristics'!K:K,MATCH($C932,'Policy Characteristics'!$C:$C,0))),"",INDEX('Policy Characteristics'!K:K,MATCH($C932,'Policy Characteristics'!$C:$C,0)))</f>
        <v>industry-ag-main.html#fuel-switching</v>
      </c>
      <c r="R932" s="176"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5" t="str">
        <f>IF(ISBLANK(INDEX('Policy Characteristics'!B:B,MATCH($C933,'Policy Characteristics'!$C:$C,0))),"",INDEX('Policy Characteristics'!B:B,MATCH($C933,'Policy Characteristics'!$C:$C,0)))</f>
        <v>Hydrogen Combustion</v>
      </c>
      <c r="C933" s="176" t="str">
        <f t="shared" si="39"/>
        <v>Fraction of Eligible Industrial Energy Use Shifted to Hydrogen</v>
      </c>
      <c r="D933" s="6" t="s">
        <v>1988</v>
      </c>
      <c r="E933" s="1" t="s">
        <v>2386</v>
      </c>
      <c r="F933" t="s">
        <v>1950</v>
      </c>
      <c r="G933" s="47" t="s">
        <v>2393</v>
      </c>
      <c r="H933" s="44">
        <v>2194</v>
      </c>
      <c r="I933" s="199" t="s">
        <v>43</v>
      </c>
      <c r="J933" s="177" t="str">
        <f>IF(ISBLANK(INDEX('Policy Characteristics'!D:D,MATCH($C933,'Policy Characteristics'!$C:$C,0))),"",INDEX('Policy Characteristics'!D:D,MATCH($C933,'Policy Characteristics'!$C:$C,0)))</f>
        <v>Hydrogen Combustion</v>
      </c>
      <c r="K933" s="176" t="str">
        <f>IF(ISBLANK(INDEX('Policy Characteristics'!E:E,MATCH($C933,'Policy Characteristics'!$C:$C,0))),"",INDEX('Policy Characteristics'!E:E,MATCH($C933,'Policy Characteristics'!$C:$C,0)))</f>
        <v>indst shift to hydrogen</v>
      </c>
      <c r="L933" s="184">
        <f>IF(ISBLANK(INDEX('Policy Characteristics'!F:F,MATCH($C933,'Policy Characteristics'!$C:$C,0))),"",INDEX('Policy Characteristics'!F:F,MATCH($C933,'Policy Characteristics'!$C:$C,0)))</f>
        <v>0</v>
      </c>
      <c r="M933" s="184">
        <f>IF(ISBLANK(INDEX('Policy Characteristics'!G:G,MATCH($C933,'Policy Characteristics'!$C:$C,0))),"",INDEX('Policy Characteristics'!G:G,MATCH($C933,'Policy Characteristics'!$C:$C,0)))</f>
        <v>1</v>
      </c>
      <c r="N933" s="184">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fuel shifted</v>
      </c>
      <c r="P933" s="1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6" t="str">
        <f>IF(ISBLANK(INDEX('Policy Characteristics'!K:K,MATCH($C933,'Policy Characteristics'!$C:$C,0))),"",INDEX('Policy Characteristics'!K:K,MATCH($C933,'Policy Characteristics'!$C:$C,0)))</f>
        <v>industry-ag-main.html#fuel-switching</v>
      </c>
      <c r="R933" s="176"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5" t="str">
        <f>IF(ISBLANK(INDEX('Policy Characteristics'!B:B,MATCH($C934,'Policy Characteristics'!$C:$C,0))),"",INDEX('Policy Characteristics'!B:B,MATCH($C934,'Policy Characteristics'!$C:$C,0)))</f>
        <v>Hydrogen Combustion</v>
      </c>
      <c r="C934" s="176" t="str">
        <f t="shared" si="39"/>
        <v>Fraction of Eligible Industrial Energy Use Shifted to Hydrogen</v>
      </c>
      <c r="D934" s="6" t="s">
        <v>1988</v>
      </c>
      <c r="E934" s="1" t="s">
        <v>2387</v>
      </c>
      <c r="F934" t="s">
        <v>1950</v>
      </c>
      <c r="G934" s="47" t="s">
        <v>2394</v>
      </c>
      <c r="H934" s="44">
        <v>2195</v>
      </c>
      <c r="I934" s="199" t="s">
        <v>43</v>
      </c>
      <c r="J934" s="177" t="str">
        <f>IF(ISBLANK(INDEX('Policy Characteristics'!D:D,MATCH($C934,'Policy Characteristics'!$C:$C,0))),"",INDEX('Policy Characteristics'!D:D,MATCH($C934,'Policy Characteristics'!$C:$C,0)))</f>
        <v>Hydrogen Combustion</v>
      </c>
      <c r="K934" s="176" t="str">
        <f>IF(ISBLANK(INDEX('Policy Characteristics'!E:E,MATCH($C934,'Policy Characteristics'!$C:$C,0))),"",INDEX('Policy Characteristics'!E:E,MATCH($C934,'Policy Characteristics'!$C:$C,0)))</f>
        <v>indst shift to hydrogen</v>
      </c>
      <c r="L934" s="184">
        <f>IF(ISBLANK(INDEX('Policy Characteristics'!F:F,MATCH($C934,'Policy Characteristics'!$C:$C,0))),"",INDEX('Policy Characteristics'!F:F,MATCH($C934,'Policy Characteristics'!$C:$C,0)))</f>
        <v>0</v>
      </c>
      <c r="M934" s="184">
        <f>IF(ISBLANK(INDEX('Policy Characteristics'!G:G,MATCH($C934,'Policy Characteristics'!$C:$C,0))),"",INDEX('Policy Characteristics'!G:G,MATCH($C934,'Policy Characteristics'!$C:$C,0)))</f>
        <v>1</v>
      </c>
      <c r="N934" s="184">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fuel shifted</v>
      </c>
      <c r="P934" s="1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6" t="str">
        <f>IF(ISBLANK(INDEX('Policy Characteristics'!K:K,MATCH($C934,'Policy Characteristics'!$C:$C,0))),"",INDEX('Policy Characteristics'!K:K,MATCH($C934,'Policy Characteristics'!$C:$C,0)))</f>
        <v>industry-ag-main.html#fuel-switching</v>
      </c>
      <c r="R934" s="176"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5" t="str">
        <f>IF(ISBLANK(INDEX('Policy Characteristics'!B:B,MATCH($C935,'Policy Characteristics'!$C:$C,0))),"",INDEX('Policy Characteristics'!B:B,MATCH($C935,'Policy Characteristics'!$C:$C,0)))</f>
        <v>Hydrogen Combustion</v>
      </c>
      <c r="C935" s="176" t="str">
        <f t="shared" si="39"/>
        <v>Fraction of Eligible Industrial Energy Use Shifted to Hydrogen</v>
      </c>
      <c r="D935" s="6" t="s">
        <v>1988</v>
      </c>
      <c r="E935" s="1" t="s">
        <v>2388</v>
      </c>
      <c r="F935" t="s">
        <v>1950</v>
      </c>
      <c r="G935" s="47" t="s">
        <v>2395</v>
      </c>
      <c r="H935" s="44">
        <v>2196</v>
      </c>
      <c r="I935" s="199" t="s">
        <v>43</v>
      </c>
      <c r="J935" s="177" t="str">
        <f>IF(ISBLANK(INDEX('Policy Characteristics'!D:D,MATCH($C935,'Policy Characteristics'!$C:$C,0))),"",INDEX('Policy Characteristics'!D:D,MATCH($C935,'Policy Characteristics'!$C:$C,0)))</f>
        <v>Hydrogen Combustion</v>
      </c>
      <c r="K935" s="176" t="str">
        <f>IF(ISBLANK(INDEX('Policy Characteristics'!E:E,MATCH($C935,'Policy Characteristics'!$C:$C,0))),"",INDEX('Policy Characteristics'!E:E,MATCH($C935,'Policy Characteristics'!$C:$C,0)))</f>
        <v>indst shift to hydrogen</v>
      </c>
      <c r="L935" s="184">
        <f>IF(ISBLANK(INDEX('Policy Characteristics'!F:F,MATCH($C935,'Policy Characteristics'!$C:$C,0))),"",INDEX('Policy Characteristics'!F:F,MATCH($C935,'Policy Characteristics'!$C:$C,0)))</f>
        <v>0</v>
      </c>
      <c r="M935" s="184">
        <f>IF(ISBLANK(INDEX('Policy Characteristics'!G:G,MATCH($C935,'Policy Characteristics'!$C:$C,0))),"",INDEX('Policy Characteristics'!G:G,MATCH($C935,'Policy Characteristics'!$C:$C,0)))</f>
        <v>1</v>
      </c>
      <c r="N935" s="184">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fuel shifted</v>
      </c>
      <c r="P935" s="1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6" t="str">
        <f>IF(ISBLANK(INDEX('Policy Characteristics'!K:K,MATCH($C935,'Policy Characteristics'!$C:$C,0))),"",INDEX('Policy Characteristics'!K:K,MATCH($C935,'Policy Characteristics'!$C:$C,0)))</f>
        <v>industry-ag-main.html#fuel-switching</v>
      </c>
      <c r="R935" s="176"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5" t="str">
        <f>IF(ISBLANK(INDEX('Policy Characteristics'!B:B,MATCH($C936,'Policy Characteristics'!$C:$C,0))),"",INDEX('Policy Characteristics'!B:B,MATCH($C936,'Policy Characteristics'!$C:$C,0)))</f>
        <v>Hydrogen Combustion</v>
      </c>
      <c r="C936" s="176" t="str">
        <f t="shared" si="39"/>
        <v>Fraction of Eligible Industrial Energy Use Shifted to Hydrogen</v>
      </c>
      <c r="D936" s="6" t="s">
        <v>1988</v>
      </c>
      <c r="E936" s="1" t="s">
        <v>2389</v>
      </c>
      <c r="F936" t="s">
        <v>1950</v>
      </c>
      <c r="G936" s="47" t="s">
        <v>2396</v>
      </c>
      <c r="H936" s="44">
        <v>2197</v>
      </c>
      <c r="I936" s="199" t="s">
        <v>43</v>
      </c>
      <c r="J936" s="177" t="str">
        <f>IF(ISBLANK(INDEX('Policy Characteristics'!D:D,MATCH($C936,'Policy Characteristics'!$C:$C,0))),"",INDEX('Policy Characteristics'!D:D,MATCH($C936,'Policy Characteristics'!$C:$C,0)))</f>
        <v>Hydrogen Combustion</v>
      </c>
      <c r="K936" s="176" t="str">
        <f>IF(ISBLANK(INDEX('Policy Characteristics'!E:E,MATCH($C936,'Policy Characteristics'!$C:$C,0))),"",INDEX('Policy Characteristics'!E:E,MATCH($C936,'Policy Characteristics'!$C:$C,0)))</f>
        <v>indst shift to hydrogen</v>
      </c>
      <c r="L936" s="184">
        <f>IF(ISBLANK(INDEX('Policy Characteristics'!F:F,MATCH($C936,'Policy Characteristics'!$C:$C,0))),"",INDEX('Policy Characteristics'!F:F,MATCH($C936,'Policy Characteristics'!$C:$C,0)))</f>
        <v>0</v>
      </c>
      <c r="M936" s="184">
        <f>IF(ISBLANK(INDEX('Policy Characteristics'!G:G,MATCH($C936,'Policy Characteristics'!$C:$C,0))),"",INDEX('Policy Characteristics'!G:G,MATCH($C936,'Policy Characteristics'!$C:$C,0)))</f>
        <v>1</v>
      </c>
      <c r="N936" s="184">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fuel shifted</v>
      </c>
      <c r="P936" s="1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6" t="str">
        <f>IF(ISBLANK(INDEX('Policy Characteristics'!K:K,MATCH($C936,'Policy Characteristics'!$C:$C,0))),"",INDEX('Policy Characteristics'!K:K,MATCH($C936,'Policy Characteristics'!$C:$C,0)))</f>
        <v>industry-ag-main.html#fuel-switching</v>
      </c>
      <c r="R936" s="176"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5" t="str">
        <f>IF(ISBLANK(INDEX('Policy Characteristics'!B:B,MATCH($C937,'Policy Characteristics'!$C:$C,0))),"",INDEX('Policy Characteristics'!B:B,MATCH($C937,'Policy Characteristics'!$C:$C,0)))</f>
        <v>Hydrogen Combustion</v>
      </c>
      <c r="C937" s="176" t="str">
        <f t="shared" si="39"/>
        <v>Fraction of Eligible Industrial Energy Use Shifted to Hydrogen</v>
      </c>
      <c r="D937" s="6" t="s">
        <v>1988</v>
      </c>
      <c r="E937" s="1" t="s">
        <v>2390</v>
      </c>
      <c r="F937" t="s">
        <v>1950</v>
      </c>
      <c r="G937" s="47" t="s">
        <v>2397</v>
      </c>
      <c r="H937" s="44">
        <v>2198</v>
      </c>
      <c r="I937" s="199" t="s">
        <v>44</v>
      </c>
      <c r="J937" s="177" t="str">
        <f>IF(ISBLANK(INDEX('Policy Characteristics'!D:D,MATCH($C937,'Policy Characteristics'!$C:$C,0))),"",INDEX('Policy Characteristics'!D:D,MATCH($C937,'Policy Characteristics'!$C:$C,0)))</f>
        <v>Hydrogen Combustion</v>
      </c>
      <c r="K937" s="176" t="str">
        <f>IF(ISBLANK(INDEX('Policy Characteristics'!E:E,MATCH($C937,'Policy Characteristics'!$C:$C,0))),"",INDEX('Policy Characteristics'!E:E,MATCH($C937,'Policy Characteristics'!$C:$C,0)))</f>
        <v>indst shift to hydrogen</v>
      </c>
      <c r="L937" s="184">
        <f>IF(ISBLANK(INDEX('Policy Characteristics'!F:F,MATCH($C937,'Policy Characteristics'!$C:$C,0))),"",INDEX('Policy Characteristics'!F:F,MATCH($C937,'Policy Characteristics'!$C:$C,0)))</f>
        <v>0</v>
      </c>
      <c r="M937" s="184">
        <f>IF(ISBLANK(INDEX('Policy Characteristics'!G:G,MATCH($C937,'Policy Characteristics'!$C:$C,0))),"",INDEX('Policy Characteristics'!G:G,MATCH($C937,'Policy Characteristics'!$C:$C,0)))</f>
        <v>1</v>
      </c>
      <c r="N937" s="184">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fuel shifted</v>
      </c>
      <c r="P937" s="1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6" t="str">
        <f>IF(ISBLANK(INDEX('Policy Characteristics'!K:K,MATCH($C937,'Policy Characteristics'!$C:$C,0))),"",INDEX('Policy Characteristics'!K:K,MATCH($C937,'Policy Characteristics'!$C:$C,0)))</f>
        <v>industry-ag-main.html#fuel-switching</v>
      </c>
      <c r="R937" s="176"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5" t="str">
        <f>IF(ISBLANK(INDEX('Policy Characteristics'!B:B,MATCH($C938,'Policy Characteristics'!$C:$C,0))),"",INDEX('Policy Characteristics'!B:B,MATCH($C938,'Policy Characteristics'!$C:$C,0)))</f>
        <v>Hydrogen Combustion</v>
      </c>
      <c r="C938" s="176" t="str">
        <f t="shared" si="39"/>
        <v>Fraction of Eligible Industrial Energy Use Shifted to Hydrogen</v>
      </c>
      <c r="D938" s="6" t="s">
        <v>1988</v>
      </c>
      <c r="E938" s="1" t="s">
        <v>2391</v>
      </c>
      <c r="F938" t="s">
        <v>1950</v>
      </c>
      <c r="G938" s="47" t="s">
        <v>2398</v>
      </c>
      <c r="H938" s="44">
        <v>2199</v>
      </c>
      <c r="I938" s="199" t="s">
        <v>43</v>
      </c>
      <c r="J938" s="177" t="str">
        <f>IF(ISBLANK(INDEX('Policy Characteristics'!D:D,MATCH($C938,'Policy Characteristics'!$C:$C,0))),"",INDEX('Policy Characteristics'!D:D,MATCH($C938,'Policy Characteristics'!$C:$C,0)))</f>
        <v>Hydrogen Combustion</v>
      </c>
      <c r="K938" s="176" t="str">
        <f>IF(ISBLANK(INDEX('Policy Characteristics'!E:E,MATCH($C938,'Policy Characteristics'!$C:$C,0))),"",INDEX('Policy Characteristics'!E:E,MATCH($C938,'Policy Characteristics'!$C:$C,0)))</f>
        <v>indst shift to hydrogen</v>
      </c>
      <c r="L938" s="184">
        <f>IF(ISBLANK(INDEX('Policy Characteristics'!F:F,MATCH($C938,'Policy Characteristics'!$C:$C,0))),"",INDEX('Policy Characteristics'!F:F,MATCH($C938,'Policy Characteristics'!$C:$C,0)))</f>
        <v>0</v>
      </c>
      <c r="M938" s="184">
        <f>IF(ISBLANK(INDEX('Policy Characteristics'!G:G,MATCH($C938,'Policy Characteristics'!$C:$C,0))),"",INDEX('Policy Characteristics'!G:G,MATCH($C938,'Policy Characteristics'!$C:$C,0)))</f>
        <v>1</v>
      </c>
      <c r="N938" s="184">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fuel shifted</v>
      </c>
      <c r="P938" s="1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6" t="str">
        <f>IF(ISBLANK(INDEX('Policy Characteristics'!K:K,MATCH($C938,'Policy Characteristics'!$C:$C,0))),"",INDEX('Policy Characteristics'!K:K,MATCH($C938,'Policy Characteristics'!$C:$C,0)))</f>
        <v>industry-ag-main.html#fuel-switching</v>
      </c>
      <c r="R938" s="176"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5" t="str">
        <f>IF(ISBLANK(INDEX('Policy Characteristics'!B:B,MATCH($C939,'Policy Characteristics'!$C:$C,0))),"",INDEX('Policy Characteristics'!B:B,MATCH($C939,'Policy Characteristics'!$C:$C,0)))</f>
        <v>Hydrogen Combustion</v>
      </c>
      <c r="C939" s="176" t="str">
        <f t="shared" si="39"/>
        <v>Fraction of Eligible Industrial Energy Use Shifted to Hydrogen</v>
      </c>
      <c r="D939" s="6" t="s">
        <v>1988</v>
      </c>
      <c r="E939" s="1" t="s">
        <v>2392</v>
      </c>
      <c r="F939" t="s">
        <v>1950</v>
      </c>
      <c r="G939" s="47" t="s">
        <v>2399</v>
      </c>
      <c r="H939" s="44">
        <v>2200</v>
      </c>
      <c r="I939" s="199" t="s">
        <v>44</v>
      </c>
      <c r="J939" s="177" t="str">
        <f>IF(ISBLANK(INDEX('Policy Characteristics'!D:D,MATCH($C939,'Policy Characteristics'!$C:$C,0))),"",INDEX('Policy Characteristics'!D:D,MATCH($C939,'Policy Characteristics'!$C:$C,0)))</f>
        <v>Hydrogen Combustion</v>
      </c>
      <c r="K939" s="176" t="str">
        <f>IF(ISBLANK(INDEX('Policy Characteristics'!E:E,MATCH($C939,'Policy Characteristics'!$C:$C,0))),"",INDEX('Policy Characteristics'!E:E,MATCH($C939,'Policy Characteristics'!$C:$C,0)))</f>
        <v>indst shift to hydrogen</v>
      </c>
      <c r="L939" s="184">
        <f>IF(ISBLANK(INDEX('Policy Characteristics'!F:F,MATCH($C939,'Policy Characteristics'!$C:$C,0))),"",INDEX('Policy Characteristics'!F:F,MATCH($C939,'Policy Characteristics'!$C:$C,0)))</f>
        <v>0</v>
      </c>
      <c r="M939" s="184">
        <f>IF(ISBLANK(INDEX('Policy Characteristics'!G:G,MATCH($C939,'Policy Characteristics'!$C:$C,0))),"",INDEX('Policy Characteristics'!G:G,MATCH($C939,'Policy Characteristics'!$C:$C,0)))</f>
        <v>1</v>
      </c>
      <c r="N939" s="184">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fuel shifted</v>
      </c>
      <c r="P939" s="1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6" t="str">
        <f>IF(ISBLANK(INDEX('Policy Characteristics'!K:K,MATCH($C939,'Policy Characteristics'!$C:$C,0))),"",INDEX('Policy Characteristics'!K:K,MATCH($C939,'Policy Characteristics'!$C:$C,0)))</f>
        <v>industry-ag-main.html#fuel-switching</v>
      </c>
      <c r="R939" s="176"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5" t="str">
        <f>IF(ISBLANK(INDEX('Policy Characteristics'!B:B,MATCH($C940,'Policy Characteristics'!$C:$C,0))),"",INDEX('Policy Characteristics'!B:B,MATCH($C940,'Policy Characteristics'!$C:$C,0)))</f>
        <v>Hydrogen Combustion</v>
      </c>
      <c r="C940" s="176" t="str">
        <f t="shared" si="39"/>
        <v>Fraction of Eligible Industrial Energy Use Shifted to Hydrogen</v>
      </c>
      <c r="D940" s="6" t="s">
        <v>1988</v>
      </c>
      <c r="E940" s="1" t="s">
        <v>2562</v>
      </c>
      <c r="F940" t="s">
        <v>1950</v>
      </c>
      <c r="G940" s="47" t="s">
        <v>2562</v>
      </c>
      <c r="H940" s="44">
        <v>2201</v>
      </c>
      <c r="I940" s="199" t="s">
        <v>44</v>
      </c>
      <c r="J940" s="177" t="str">
        <f>IF(ISBLANK(INDEX('Policy Characteristics'!D:D,MATCH($C940,'Policy Characteristics'!$C:$C,0))),"",INDEX('Policy Characteristics'!D:D,MATCH($C940,'Policy Characteristics'!$C:$C,0)))</f>
        <v>Hydrogen Combustion</v>
      </c>
      <c r="K940" s="176" t="str">
        <f>IF(ISBLANK(INDEX('Policy Characteristics'!E:E,MATCH($C940,'Policy Characteristics'!$C:$C,0))),"",INDEX('Policy Characteristics'!E:E,MATCH($C940,'Policy Characteristics'!$C:$C,0)))</f>
        <v>indst shift to hydrogen</v>
      </c>
      <c r="L940" s="184">
        <f>IF(ISBLANK(INDEX('Policy Characteristics'!F:F,MATCH($C940,'Policy Characteristics'!$C:$C,0))),"",INDEX('Policy Characteristics'!F:F,MATCH($C940,'Policy Characteristics'!$C:$C,0)))</f>
        <v>0</v>
      </c>
      <c r="M940" s="184">
        <f>IF(ISBLANK(INDEX('Policy Characteristics'!G:G,MATCH($C940,'Policy Characteristics'!$C:$C,0))),"",INDEX('Policy Characteristics'!G:G,MATCH($C940,'Policy Characteristics'!$C:$C,0)))</f>
        <v>1</v>
      </c>
      <c r="N940" s="184">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fuel shifted</v>
      </c>
      <c r="P940" s="1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6" t="str">
        <f>IF(ISBLANK(INDEX('Policy Characteristics'!K:K,MATCH($C940,'Policy Characteristics'!$C:$C,0))),"",INDEX('Policy Characteristics'!K:K,MATCH($C940,'Policy Characteristics'!$C:$C,0)))</f>
        <v>industry-ag-main.html#fuel-switching</v>
      </c>
      <c r="R940" s="176"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5" t="str">
        <f>IF(ISBLANK(INDEX('Policy Characteristics'!B:B,MATCH($C941,'Policy Characteristics'!$C:$C,0))),"",INDEX('Policy Characteristics'!B:B,MATCH($C941,'Policy Characteristics'!$C:$C,0)))</f>
        <v>Hydrogen Combustion</v>
      </c>
      <c r="C941" s="176" t="str">
        <f t="shared" si="39"/>
        <v>Fraction of Eligible Industrial Energy Use Shifted to Hydrogen</v>
      </c>
      <c r="D941" s="6" t="s">
        <v>1989</v>
      </c>
      <c r="E941" s="1" t="s">
        <v>2386</v>
      </c>
      <c r="F941" t="s">
        <v>1951</v>
      </c>
      <c r="G941" s="47" t="s">
        <v>2393</v>
      </c>
      <c r="H941" s="44">
        <v>2202</v>
      </c>
      <c r="I941" s="199" t="s">
        <v>43</v>
      </c>
      <c r="J941" s="177" t="str">
        <f>IF(ISBLANK(INDEX('Policy Characteristics'!D:D,MATCH($C941,'Policy Characteristics'!$C:$C,0))),"",INDEX('Policy Characteristics'!D:D,MATCH($C941,'Policy Characteristics'!$C:$C,0)))</f>
        <v>Hydrogen Combustion</v>
      </c>
      <c r="K941" s="176" t="str">
        <f>IF(ISBLANK(INDEX('Policy Characteristics'!E:E,MATCH($C941,'Policy Characteristics'!$C:$C,0))),"",INDEX('Policy Characteristics'!E:E,MATCH($C941,'Policy Characteristics'!$C:$C,0)))</f>
        <v>indst shift to hydrogen</v>
      </c>
      <c r="L941" s="184">
        <f>IF(ISBLANK(INDEX('Policy Characteristics'!F:F,MATCH($C941,'Policy Characteristics'!$C:$C,0))),"",INDEX('Policy Characteristics'!F:F,MATCH($C941,'Policy Characteristics'!$C:$C,0)))</f>
        <v>0</v>
      </c>
      <c r="M941" s="184">
        <f>IF(ISBLANK(INDEX('Policy Characteristics'!G:G,MATCH($C941,'Policy Characteristics'!$C:$C,0))),"",INDEX('Policy Characteristics'!G:G,MATCH($C941,'Policy Characteristics'!$C:$C,0)))</f>
        <v>1</v>
      </c>
      <c r="N941" s="184">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fuel shifted</v>
      </c>
      <c r="P941" s="1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6" t="str">
        <f>IF(ISBLANK(INDEX('Policy Characteristics'!K:K,MATCH($C941,'Policy Characteristics'!$C:$C,0))),"",INDEX('Policy Characteristics'!K:K,MATCH($C941,'Policy Characteristics'!$C:$C,0)))</f>
        <v>industry-ag-main.html#fuel-switching</v>
      </c>
      <c r="R941" s="176"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5" t="str">
        <f>IF(ISBLANK(INDEX('Policy Characteristics'!B:B,MATCH($C942,'Policy Characteristics'!$C:$C,0))),"",INDEX('Policy Characteristics'!B:B,MATCH($C942,'Policy Characteristics'!$C:$C,0)))</f>
        <v>Hydrogen Combustion</v>
      </c>
      <c r="C942" s="176" t="str">
        <f t="shared" si="39"/>
        <v>Fraction of Eligible Industrial Energy Use Shifted to Hydrogen</v>
      </c>
      <c r="D942" s="6" t="s">
        <v>1989</v>
      </c>
      <c r="E942" s="1" t="s">
        <v>2387</v>
      </c>
      <c r="F942" t="s">
        <v>1951</v>
      </c>
      <c r="G942" s="47" t="s">
        <v>2394</v>
      </c>
      <c r="H942" s="44">
        <v>2203</v>
      </c>
      <c r="I942" s="199" t="s">
        <v>43</v>
      </c>
      <c r="J942" s="177" t="str">
        <f>IF(ISBLANK(INDEX('Policy Characteristics'!D:D,MATCH($C942,'Policy Characteristics'!$C:$C,0))),"",INDEX('Policy Characteristics'!D:D,MATCH($C942,'Policy Characteristics'!$C:$C,0)))</f>
        <v>Hydrogen Combustion</v>
      </c>
      <c r="K942" s="176" t="str">
        <f>IF(ISBLANK(INDEX('Policy Characteristics'!E:E,MATCH($C942,'Policy Characteristics'!$C:$C,0))),"",INDEX('Policy Characteristics'!E:E,MATCH($C942,'Policy Characteristics'!$C:$C,0)))</f>
        <v>indst shift to hydrogen</v>
      </c>
      <c r="L942" s="184">
        <f>IF(ISBLANK(INDEX('Policy Characteristics'!F:F,MATCH($C942,'Policy Characteristics'!$C:$C,0))),"",INDEX('Policy Characteristics'!F:F,MATCH($C942,'Policy Characteristics'!$C:$C,0)))</f>
        <v>0</v>
      </c>
      <c r="M942" s="184">
        <f>IF(ISBLANK(INDEX('Policy Characteristics'!G:G,MATCH($C942,'Policy Characteristics'!$C:$C,0))),"",INDEX('Policy Characteristics'!G:G,MATCH($C942,'Policy Characteristics'!$C:$C,0)))</f>
        <v>1</v>
      </c>
      <c r="N942" s="184">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fuel shifted</v>
      </c>
      <c r="P942" s="1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6" t="str">
        <f>IF(ISBLANK(INDEX('Policy Characteristics'!K:K,MATCH($C942,'Policy Characteristics'!$C:$C,0))),"",INDEX('Policy Characteristics'!K:K,MATCH($C942,'Policy Characteristics'!$C:$C,0)))</f>
        <v>industry-ag-main.html#fuel-switching</v>
      </c>
      <c r="R942" s="176"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5" t="str">
        <f>IF(ISBLANK(INDEX('Policy Characteristics'!B:B,MATCH($C943,'Policy Characteristics'!$C:$C,0))),"",INDEX('Policy Characteristics'!B:B,MATCH($C943,'Policy Characteristics'!$C:$C,0)))</f>
        <v>Hydrogen Combustion</v>
      </c>
      <c r="C943" s="176" t="str">
        <f t="shared" si="39"/>
        <v>Fraction of Eligible Industrial Energy Use Shifted to Hydrogen</v>
      </c>
      <c r="D943" s="6" t="s">
        <v>1989</v>
      </c>
      <c r="E943" s="1" t="s">
        <v>2388</v>
      </c>
      <c r="F943" t="s">
        <v>1951</v>
      </c>
      <c r="G943" s="47" t="s">
        <v>2395</v>
      </c>
      <c r="H943" s="44">
        <v>2204</v>
      </c>
      <c r="I943" s="199" t="s">
        <v>43</v>
      </c>
      <c r="J943" s="177" t="str">
        <f>IF(ISBLANK(INDEX('Policy Characteristics'!D:D,MATCH($C943,'Policy Characteristics'!$C:$C,0))),"",INDEX('Policy Characteristics'!D:D,MATCH($C943,'Policy Characteristics'!$C:$C,0)))</f>
        <v>Hydrogen Combustion</v>
      </c>
      <c r="K943" s="176" t="str">
        <f>IF(ISBLANK(INDEX('Policy Characteristics'!E:E,MATCH($C943,'Policy Characteristics'!$C:$C,0))),"",INDEX('Policy Characteristics'!E:E,MATCH($C943,'Policy Characteristics'!$C:$C,0)))</f>
        <v>indst shift to hydrogen</v>
      </c>
      <c r="L943" s="184">
        <f>IF(ISBLANK(INDEX('Policy Characteristics'!F:F,MATCH($C943,'Policy Characteristics'!$C:$C,0))),"",INDEX('Policy Characteristics'!F:F,MATCH($C943,'Policy Characteristics'!$C:$C,0)))</f>
        <v>0</v>
      </c>
      <c r="M943" s="184">
        <f>IF(ISBLANK(INDEX('Policy Characteristics'!G:G,MATCH($C943,'Policy Characteristics'!$C:$C,0))),"",INDEX('Policy Characteristics'!G:G,MATCH($C943,'Policy Characteristics'!$C:$C,0)))</f>
        <v>1</v>
      </c>
      <c r="N943" s="184">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fuel shifted</v>
      </c>
      <c r="P943" s="1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6" t="str">
        <f>IF(ISBLANK(INDEX('Policy Characteristics'!K:K,MATCH($C943,'Policy Characteristics'!$C:$C,0))),"",INDEX('Policy Characteristics'!K:K,MATCH($C943,'Policy Characteristics'!$C:$C,0)))</f>
        <v>industry-ag-main.html#fuel-switching</v>
      </c>
      <c r="R943" s="176"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5" t="str">
        <f>IF(ISBLANK(INDEX('Policy Characteristics'!B:B,MATCH($C944,'Policy Characteristics'!$C:$C,0))),"",INDEX('Policy Characteristics'!B:B,MATCH($C944,'Policy Characteristics'!$C:$C,0)))</f>
        <v>Hydrogen Combustion</v>
      </c>
      <c r="C944" s="176" t="str">
        <f t="shared" si="39"/>
        <v>Fraction of Eligible Industrial Energy Use Shifted to Hydrogen</v>
      </c>
      <c r="D944" s="6" t="s">
        <v>1989</v>
      </c>
      <c r="E944" s="1" t="s">
        <v>2389</v>
      </c>
      <c r="F944" t="s">
        <v>1951</v>
      </c>
      <c r="G944" s="47" t="s">
        <v>2396</v>
      </c>
      <c r="H944" s="44">
        <v>2205</v>
      </c>
      <c r="I944" s="199" t="s">
        <v>43</v>
      </c>
      <c r="J944" s="177" t="str">
        <f>IF(ISBLANK(INDEX('Policy Characteristics'!D:D,MATCH($C944,'Policy Characteristics'!$C:$C,0))),"",INDEX('Policy Characteristics'!D:D,MATCH($C944,'Policy Characteristics'!$C:$C,0)))</f>
        <v>Hydrogen Combustion</v>
      </c>
      <c r="K944" s="176" t="str">
        <f>IF(ISBLANK(INDEX('Policy Characteristics'!E:E,MATCH($C944,'Policy Characteristics'!$C:$C,0))),"",INDEX('Policy Characteristics'!E:E,MATCH($C944,'Policy Characteristics'!$C:$C,0)))</f>
        <v>indst shift to hydrogen</v>
      </c>
      <c r="L944" s="184">
        <f>IF(ISBLANK(INDEX('Policy Characteristics'!F:F,MATCH($C944,'Policy Characteristics'!$C:$C,0))),"",INDEX('Policy Characteristics'!F:F,MATCH($C944,'Policy Characteristics'!$C:$C,0)))</f>
        <v>0</v>
      </c>
      <c r="M944" s="184">
        <f>IF(ISBLANK(INDEX('Policy Characteristics'!G:G,MATCH($C944,'Policy Characteristics'!$C:$C,0))),"",INDEX('Policy Characteristics'!G:G,MATCH($C944,'Policy Characteristics'!$C:$C,0)))</f>
        <v>1</v>
      </c>
      <c r="N944" s="184">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fuel shifted</v>
      </c>
      <c r="P944" s="1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6" t="str">
        <f>IF(ISBLANK(INDEX('Policy Characteristics'!K:K,MATCH($C944,'Policy Characteristics'!$C:$C,0))),"",INDEX('Policy Characteristics'!K:K,MATCH($C944,'Policy Characteristics'!$C:$C,0)))</f>
        <v>industry-ag-main.html#fuel-switching</v>
      </c>
      <c r="R944" s="176"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5" t="str">
        <f>IF(ISBLANK(INDEX('Policy Characteristics'!B:B,MATCH($C945,'Policy Characteristics'!$C:$C,0))),"",INDEX('Policy Characteristics'!B:B,MATCH($C945,'Policy Characteristics'!$C:$C,0)))</f>
        <v>Hydrogen Combustion</v>
      </c>
      <c r="C945" s="176" t="str">
        <f t="shared" si="39"/>
        <v>Fraction of Eligible Industrial Energy Use Shifted to Hydrogen</v>
      </c>
      <c r="D945" s="6" t="s">
        <v>1989</v>
      </c>
      <c r="E945" s="1" t="s">
        <v>2390</v>
      </c>
      <c r="F945" t="s">
        <v>1951</v>
      </c>
      <c r="G945" s="47" t="s">
        <v>2397</v>
      </c>
      <c r="H945" s="44">
        <v>2206</v>
      </c>
      <c r="I945" s="199" t="s">
        <v>44</v>
      </c>
      <c r="J945" s="177" t="str">
        <f>IF(ISBLANK(INDEX('Policy Characteristics'!D:D,MATCH($C945,'Policy Characteristics'!$C:$C,0))),"",INDEX('Policy Characteristics'!D:D,MATCH($C945,'Policy Characteristics'!$C:$C,0)))</f>
        <v>Hydrogen Combustion</v>
      </c>
      <c r="K945" s="176" t="str">
        <f>IF(ISBLANK(INDEX('Policy Characteristics'!E:E,MATCH($C945,'Policy Characteristics'!$C:$C,0))),"",INDEX('Policy Characteristics'!E:E,MATCH($C945,'Policy Characteristics'!$C:$C,0)))</f>
        <v>indst shift to hydrogen</v>
      </c>
      <c r="L945" s="184">
        <f>IF(ISBLANK(INDEX('Policy Characteristics'!F:F,MATCH($C945,'Policy Characteristics'!$C:$C,0))),"",INDEX('Policy Characteristics'!F:F,MATCH($C945,'Policy Characteristics'!$C:$C,0)))</f>
        <v>0</v>
      </c>
      <c r="M945" s="184">
        <f>IF(ISBLANK(INDEX('Policy Characteristics'!G:G,MATCH($C945,'Policy Characteristics'!$C:$C,0))),"",INDEX('Policy Characteristics'!G:G,MATCH($C945,'Policy Characteristics'!$C:$C,0)))</f>
        <v>1</v>
      </c>
      <c r="N945" s="184">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fuel shifted</v>
      </c>
      <c r="P945" s="1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6" t="str">
        <f>IF(ISBLANK(INDEX('Policy Characteristics'!K:K,MATCH($C945,'Policy Characteristics'!$C:$C,0))),"",INDEX('Policy Characteristics'!K:K,MATCH($C945,'Policy Characteristics'!$C:$C,0)))</f>
        <v>industry-ag-main.html#fuel-switching</v>
      </c>
      <c r="R945" s="176"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5" t="str">
        <f>IF(ISBLANK(INDEX('Policy Characteristics'!B:B,MATCH($C946,'Policy Characteristics'!$C:$C,0))),"",INDEX('Policy Characteristics'!B:B,MATCH($C946,'Policy Characteristics'!$C:$C,0)))</f>
        <v>Hydrogen Combustion</v>
      </c>
      <c r="C946" s="176" t="str">
        <f t="shared" si="39"/>
        <v>Fraction of Eligible Industrial Energy Use Shifted to Hydrogen</v>
      </c>
      <c r="D946" s="6" t="s">
        <v>1989</v>
      </c>
      <c r="E946" s="1" t="s">
        <v>2391</v>
      </c>
      <c r="F946" t="s">
        <v>1951</v>
      </c>
      <c r="G946" s="47" t="s">
        <v>2398</v>
      </c>
      <c r="H946" s="44">
        <v>2207</v>
      </c>
      <c r="I946" s="199" t="s">
        <v>43</v>
      </c>
      <c r="J946" s="177" t="str">
        <f>IF(ISBLANK(INDEX('Policy Characteristics'!D:D,MATCH($C946,'Policy Characteristics'!$C:$C,0))),"",INDEX('Policy Characteristics'!D:D,MATCH($C946,'Policy Characteristics'!$C:$C,0)))</f>
        <v>Hydrogen Combustion</v>
      </c>
      <c r="K946" s="176" t="str">
        <f>IF(ISBLANK(INDEX('Policy Characteristics'!E:E,MATCH($C946,'Policy Characteristics'!$C:$C,0))),"",INDEX('Policy Characteristics'!E:E,MATCH($C946,'Policy Characteristics'!$C:$C,0)))</f>
        <v>indst shift to hydrogen</v>
      </c>
      <c r="L946" s="184">
        <f>IF(ISBLANK(INDEX('Policy Characteristics'!F:F,MATCH($C946,'Policy Characteristics'!$C:$C,0))),"",INDEX('Policy Characteristics'!F:F,MATCH($C946,'Policy Characteristics'!$C:$C,0)))</f>
        <v>0</v>
      </c>
      <c r="M946" s="184">
        <f>IF(ISBLANK(INDEX('Policy Characteristics'!G:G,MATCH($C946,'Policy Characteristics'!$C:$C,0))),"",INDEX('Policy Characteristics'!G:G,MATCH($C946,'Policy Characteristics'!$C:$C,0)))</f>
        <v>1</v>
      </c>
      <c r="N946" s="184">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fuel shifted</v>
      </c>
      <c r="P946" s="1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6" t="str">
        <f>IF(ISBLANK(INDEX('Policy Characteristics'!K:K,MATCH($C946,'Policy Characteristics'!$C:$C,0))),"",INDEX('Policy Characteristics'!K:K,MATCH($C946,'Policy Characteristics'!$C:$C,0)))</f>
        <v>industry-ag-main.html#fuel-switching</v>
      </c>
      <c r="R946" s="176"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5" t="str">
        <f>IF(ISBLANK(INDEX('Policy Characteristics'!B:B,MATCH($C947,'Policy Characteristics'!$C:$C,0))),"",INDEX('Policy Characteristics'!B:B,MATCH($C947,'Policy Characteristics'!$C:$C,0)))</f>
        <v>Hydrogen Combustion</v>
      </c>
      <c r="C947" s="176" t="str">
        <f t="shared" si="39"/>
        <v>Fraction of Eligible Industrial Energy Use Shifted to Hydrogen</v>
      </c>
      <c r="D947" s="6" t="s">
        <v>1989</v>
      </c>
      <c r="E947" s="1" t="s">
        <v>2392</v>
      </c>
      <c r="F947" t="s">
        <v>1951</v>
      </c>
      <c r="G947" s="47" t="s">
        <v>2399</v>
      </c>
      <c r="H947" s="44">
        <v>2208</v>
      </c>
      <c r="I947" s="199" t="s">
        <v>44</v>
      </c>
      <c r="J947" s="177" t="str">
        <f>IF(ISBLANK(INDEX('Policy Characteristics'!D:D,MATCH($C947,'Policy Characteristics'!$C:$C,0))),"",INDEX('Policy Characteristics'!D:D,MATCH($C947,'Policy Characteristics'!$C:$C,0)))</f>
        <v>Hydrogen Combustion</v>
      </c>
      <c r="K947" s="176" t="str">
        <f>IF(ISBLANK(INDEX('Policy Characteristics'!E:E,MATCH($C947,'Policy Characteristics'!$C:$C,0))),"",INDEX('Policy Characteristics'!E:E,MATCH($C947,'Policy Characteristics'!$C:$C,0)))</f>
        <v>indst shift to hydrogen</v>
      </c>
      <c r="L947" s="184">
        <f>IF(ISBLANK(INDEX('Policy Characteristics'!F:F,MATCH($C947,'Policy Characteristics'!$C:$C,0))),"",INDEX('Policy Characteristics'!F:F,MATCH($C947,'Policy Characteristics'!$C:$C,0)))</f>
        <v>0</v>
      </c>
      <c r="M947" s="184">
        <f>IF(ISBLANK(INDEX('Policy Characteristics'!G:G,MATCH($C947,'Policy Characteristics'!$C:$C,0))),"",INDEX('Policy Characteristics'!G:G,MATCH($C947,'Policy Characteristics'!$C:$C,0)))</f>
        <v>1</v>
      </c>
      <c r="N947" s="184">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fuel shifted</v>
      </c>
      <c r="P947" s="1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6" t="str">
        <f>IF(ISBLANK(INDEX('Policy Characteristics'!K:K,MATCH($C947,'Policy Characteristics'!$C:$C,0))),"",INDEX('Policy Characteristics'!K:K,MATCH($C947,'Policy Characteristics'!$C:$C,0)))</f>
        <v>industry-ag-main.html#fuel-switching</v>
      </c>
      <c r="R947" s="176"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5" t="str">
        <f>IF(ISBLANK(INDEX('Policy Characteristics'!B:B,MATCH($C948,'Policy Characteristics'!$C:$C,0))),"",INDEX('Policy Characteristics'!B:B,MATCH($C948,'Policy Characteristics'!$C:$C,0)))</f>
        <v>Hydrogen Combustion</v>
      </c>
      <c r="C948" s="176" t="str">
        <f t="shared" si="39"/>
        <v>Fraction of Eligible Industrial Energy Use Shifted to Hydrogen</v>
      </c>
      <c r="D948" s="6" t="s">
        <v>1989</v>
      </c>
      <c r="E948" s="1" t="s">
        <v>2562</v>
      </c>
      <c r="F948" t="s">
        <v>1951</v>
      </c>
      <c r="G948" s="47" t="s">
        <v>2562</v>
      </c>
      <c r="H948" s="44">
        <v>2209</v>
      </c>
      <c r="I948" s="199" t="s">
        <v>44</v>
      </c>
      <c r="J948" s="177" t="str">
        <f>IF(ISBLANK(INDEX('Policy Characteristics'!D:D,MATCH($C948,'Policy Characteristics'!$C:$C,0))),"",INDEX('Policy Characteristics'!D:D,MATCH($C948,'Policy Characteristics'!$C:$C,0)))</f>
        <v>Hydrogen Combustion</v>
      </c>
      <c r="K948" s="176" t="str">
        <f>IF(ISBLANK(INDEX('Policy Characteristics'!E:E,MATCH($C948,'Policy Characteristics'!$C:$C,0))),"",INDEX('Policy Characteristics'!E:E,MATCH($C948,'Policy Characteristics'!$C:$C,0)))</f>
        <v>indst shift to hydrogen</v>
      </c>
      <c r="L948" s="184">
        <f>IF(ISBLANK(INDEX('Policy Characteristics'!F:F,MATCH($C948,'Policy Characteristics'!$C:$C,0))),"",INDEX('Policy Characteristics'!F:F,MATCH($C948,'Policy Characteristics'!$C:$C,0)))</f>
        <v>0</v>
      </c>
      <c r="M948" s="184">
        <f>IF(ISBLANK(INDEX('Policy Characteristics'!G:G,MATCH($C948,'Policy Characteristics'!$C:$C,0))),"",INDEX('Policy Characteristics'!G:G,MATCH($C948,'Policy Characteristics'!$C:$C,0)))</f>
        <v>1</v>
      </c>
      <c r="N948" s="184">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fuel shifted</v>
      </c>
      <c r="P948" s="176"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6" t="str">
        <f>IF(ISBLANK(INDEX('Policy Characteristics'!K:K,MATCH($C948,'Policy Characteristics'!$C:$C,0))),"",INDEX('Policy Characteristics'!K:K,MATCH($C948,'Policy Characteristics'!$C:$C,0)))</f>
        <v>industry-ag-main.html#fuel-switching</v>
      </c>
      <c r="R948" s="176"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5" t="str">
        <f>IF(ISBLANK(INDEX('Policy Characteristics'!B:B,MATCH($C949,'Policy Characteristics'!$C:$C,0))),"",INDEX('Policy Characteristics'!B:B,MATCH($C949,'Policy Characteristics'!$C:$C,0)))</f>
        <v>Hydrogen Combustion</v>
      </c>
      <c r="C949" s="176" t="str">
        <f t="shared" si="39"/>
        <v>Fraction of Eligible Industrial Energy Use Shifted to Hydrogen</v>
      </c>
      <c r="D949" s="6" t="s">
        <v>1990</v>
      </c>
      <c r="E949" s="1" t="s">
        <v>2386</v>
      </c>
      <c r="F949" t="s">
        <v>1952</v>
      </c>
      <c r="G949" s="47" t="s">
        <v>2393</v>
      </c>
      <c r="H949" s="44">
        <v>2210</v>
      </c>
      <c r="I949" s="199" t="s">
        <v>44</v>
      </c>
      <c r="J949" s="177" t="str">
        <f>IF(ISBLANK(INDEX('Policy Characteristics'!D:D,MATCH($C949,'Policy Characteristics'!$C:$C,0))),"",INDEX('Policy Characteristics'!D:D,MATCH($C949,'Policy Characteristics'!$C:$C,0)))</f>
        <v>Hydrogen Combustion</v>
      </c>
      <c r="K949" s="176" t="str">
        <f>IF(ISBLANK(INDEX('Policy Characteristics'!E:E,MATCH($C949,'Policy Characteristics'!$C:$C,0))),"",INDEX('Policy Characteristics'!E:E,MATCH($C949,'Policy Characteristics'!$C:$C,0)))</f>
        <v>indst shift to hydrogen</v>
      </c>
      <c r="L949" s="184">
        <f>IF(ISBLANK(INDEX('Policy Characteristics'!F:F,MATCH($C949,'Policy Characteristics'!$C:$C,0))),"",INDEX('Policy Characteristics'!F:F,MATCH($C949,'Policy Characteristics'!$C:$C,0)))</f>
        <v>0</v>
      </c>
      <c r="M949" s="184">
        <f>IF(ISBLANK(INDEX('Policy Characteristics'!G:G,MATCH($C949,'Policy Characteristics'!$C:$C,0))),"",INDEX('Policy Characteristics'!G:G,MATCH($C949,'Policy Characteristics'!$C:$C,0)))</f>
        <v>1</v>
      </c>
      <c r="N949" s="184">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fuel shifted</v>
      </c>
      <c r="P949" s="176"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6" t="str">
        <f>IF(ISBLANK(INDEX('Policy Characteristics'!K:K,MATCH($C949,'Policy Characteristics'!$C:$C,0))),"",INDEX('Policy Characteristics'!K:K,MATCH($C949,'Policy Characteristics'!$C:$C,0)))</f>
        <v>industry-ag-main.html#fuel-switching</v>
      </c>
      <c r="R949" s="176"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5" t="str">
        <f>IF(ISBLANK(INDEX('Policy Characteristics'!B:B,MATCH($C950,'Policy Characteristics'!$C:$C,0))),"",INDEX('Policy Characteristics'!B:B,MATCH($C950,'Policy Characteristics'!$C:$C,0)))</f>
        <v>Hydrogen Combustion</v>
      </c>
      <c r="C950" s="176" t="str">
        <f t="shared" si="39"/>
        <v>Fraction of Eligible Industrial Energy Use Shifted to Hydrogen</v>
      </c>
      <c r="D950" s="6" t="s">
        <v>1990</v>
      </c>
      <c r="E950" s="1" t="s">
        <v>2387</v>
      </c>
      <c r="F950" t="s">
        <v>1952</v>
      </c>
      <c r="G950" s="47" t="s">
        <v>2394</v>
      </c>
      <c r="H950" s="44">
        <v>2211</v>
      </c>
      <c r="I950" s="199" t="s">
        <v>44</v>
      </c>
      <c r="J950" s="177" t="str">
        <f>IF(ISBLANK(INDEX('Policy Characteristics'!D:D,MATCH($C950,'Policy Characteristics'!$C:$C,0))),"",INDEX('Policy Characteristics'!D:D,MATCH($C950,'Policy Characteristics'!$C:$C,0)))</f>
        <v>Hydrogen Combustion</v>
      </c>
      <c r="K950" s="176" t="str">
        <f>IF(ISBLANK(INDEX('Policy Characteristics'!E:E,MATCH($C950,'Policy Characteristics'!$C:$C,0))),"",INDEX('Policy Characteristics'!E:E,MATCH($C950,'Policy Characteristics'!$C:$C,0)))</f>
        <v>indst shift to hydrogen</v>
      </c>
      <c r="L950" s="184">
        <f>IF(ISBLANK(INDEX('Policy Characteristics'!F:F,MATCH($C950,'Policy Characteristics'!$C:$C,0))),"",INDEX('Policy Characteristics'!F:F,MATCH($C950,'Policy Characteristics'!$C:$C,0)))</f>
        <v>0</v>
      </c>
      <c r="M950" s="184">
        <f>IF(ISBLANK(INDEX('Policy Characteristics'!G:G,MATCH($C950,'Policy Characteristics'!$C:$C,0))),"",INDEX('Policy Characteristics'!G:G,MATCH($C950,'Policy Characteristics'!$C:$C,0)))</f>
        <v>1</v>
      </c>
      <c r="N950" s="184">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fuel shifted</v>
      </c>
      <c r="P950" s="176"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6" t="str">
        <f>IF(ISBLANK(INDEX('Policy Characteristics'!K:K,MATCH($C950,'Policy Characteristics'!$C:$C,0))),"",INDEX('Policy Characteristics'!K:K,MATCH($C950,'Policy Characteristics'!$C:$C,0)))</f>
        <v>industry-ag-main.html#fuel-switching</v>
      </c>
      <c r="R950" s="176"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5" t="str">
        <f>IF(ISBLANK(INDEX('Policy Characteristics'!B:B,MATCH($C951,'Policy Characteristics'!$C:$C,0))),"",INDEX('Policy Characteristics'!B:B,MATCH($C951,'Policy Characteristics'!$C:$C,0)))</f>
        <v>Hydrogen Combustion</v>
      </c>
      <c r="C951" s="176" t="str">
        <f t="shared" si="39"/>
        <v>Fraction of Eligible Industrial Energy Use Shifted to Hydrogen</v>
      </c>
      <c r="D951" s="6" t="s">
        <v>1990</v>
      </c>
      <c r="E951" s="1" t="s">
        <v>2388</v>
      </c>
      <c r="F951" t="s">
        <v>1952</v>
      </c>
      <c r="G951" s="47" t="s">
        <v>2395</v>
      </c>
      <c r="H951" s="44">
        <v>2212</v>
      </c>
      <c r="I951" s="199" t="s">
        <v>44</v>
      </c>
      <c r="J951" s="177" t="str">
        <f>IF(ISBLANK(INDEX('Policy Characteristics'!D:D,MATCH($C951,'Policy Characteristics'!$C:$C,0))),"",INDEX('Policy Characteristics'!D:D,MATCH($C951,'Policy Characteristics'!$C:$C,0)))</f>
        <v>Hydrogen Combustion</v>
      </c>
      <c r="K951" s="176" t="str">
        <f>IF(ISBLANK(INDEX('Policy Characteristics'!E:E,MATCH($C951,'Policy Characteristics'!$C:$C,0))),"",INDEX('Policy Characteristics'!E:E,MATCH($C951,'Policy Characteristics'!$C:$C,0)))</f>
        <v>indst shift to hydrogen</v>
      </c>
      <c r="L951" s="184">
        <f>IF(ISBLANK(INDEX('Policy Characteristics'!F:F,MATCH($C951,'Policy Characteristics'!$C:$C,0))),"",INDEX('Policy Characteristics'!F:F,MATCH($C951,'Policy Characteristics'!$C:$C,0)))</f>
        <v>0</v>
      </c>
      <c r="M951" s="184">
        <f>IF(ISBLANK(INDEX('Policy Characteristics'!G:G,MATCH($C951,'Policy Characteristics'!$C:$C,0))),"",INDEX('Policy Characteristics'!G:G,MATCH($C951,'Policy Characteristics'!$C:$C,0)))</f>
        <v>1</v>
      </c>
      <c r="N951" s="184">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fuel shifted</v>
      </c>
      <c r="P951" s="176"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6" t="str">
        <f>IF(ISBLANK(INDEX('Policy Characteristics'!K:K,MATCH($C951,'Policy Characteristics'!$C:$C,0))),"",INDEX('Policy Characteristics'!K:K,MATCH($C951,'Policy Characteristics'!$C:$C,0)))</f>
        <v>industry-ag-main.html#fuel-switching</v>
      </c>
      <c r="R951" s="176"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5" t="str">
        <f>IF(ISBLANK(INDEX('Policy Characteristics'!B:B,MATCH($C952,'Policy Characteristics'!$C:$C,0))),"",INDEX('Policy Characteristics'!B:B,MATCH($C952,'Policy Characteristics'!$C:$C,0)))</f>
        <v>Hydrogen Combustion</v>
      </c>
      <c r="C952" s="176" t="str">
        <f t="shared" si="39"/>
        <v>Fraction of Eligible Industrial Energy Use Shifted to Hydrogen</v>
      </c>
      <c r="D952" s="6" t="s">
        <v>1990</v>
      </c>
      <c r="E952" s="1" t="s">
        <v>2389</v>
      </c>
      <c r="F952" t="s">
        <v>1952</v>
      </c>
      <c r="G952" s="47" t="s">
        <v>2396</v>
      </c>
      <c r="H952" s="44">
        <v>2213</v>
      </c>
      <c r="I952" s="199" t="s">
        <v>44</v>
      </c>
      <c r="J952" s="177" t="str">
        <f>IF(ISBLANK(INDEX('Policy Characteristics'!D:D,MATCH($C952,'Policy Characteristics'!$C:$C,0))),"",INDEX('Policy Characteristics'!D:D,MATCH($C952,'Policy Characteristics'!$C:$C,0)))</f>
        <v>Hydrogen Combustion</v>
      </c>
      <c r="K952" s="176" t="str">
        <f>IF(ISBLANK(INDEX('Policy Characteristics'!E:E,MATCH($C952,'Policy Characteristics'!$C:$C,0))),"",INDEX('Policy Characteristics'!E:E,MATCH($C952,'Policy Characteristics'!$C:$C,0)))</f>
        <v>indst shift to hydrogen</v>
      </c>
      <c r="L952" s="184">
        <f>IF(ISBLANK(INDEX('Policy Characteristics'!F:F,MATCH($C952,'Policy Characteristics'!$C:$C,0))),"",INDEX('Policy Characteristics'!F:F,MATCH($C952,'Policy Characteristics'!$C:$C,0)))</f>
        <v>0</v>
      </c>
      <c r="M952" s="184">
        <f>IF(ISBLANK(INDEX('Policy Characteristics'!G:G,MATCH($C952,'Policy Characteristics'!$C:$C,0))),"",INDEX('Policy Characteristics'!G:G,MATCH($C952,'Policy Characteristics'!$C:$C,0)))</f>
        <v>1</v>
      </c>
      <c r="N952" s="184">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fuel shifted</v>
      </c>
      <c r="P952" s="176"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6" t="str">
        <f>IF(ISBLANK(INDEX('Policy Characteristics'!K:K,MATCH($C952,'Policy Characteristics'!$C:$C,0))),"",INDEX('Policy Characteristics'!K:K,MATCH($C952,'Policy Characteristics'!$C:$C,0)))</f>
        <v>industry-ag-main.html#fuel-switching</v>
      </c>
      <c r="R952" s="176"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5" t="str">
        <f>IF(ISBLANK(INDEX('Policy Characteristics'!B:B,MATCH($C953,'Policy Characteristics'!$C:$C,0))),"",INDEX('Policy Characteristics'!B:B,MATCH($C953,'Policy Characteristics'!$C:$C,0)))</f>
        <v>Hydrogen Combustion</v>
      </c>
      <c r="C953" s="176" t="str">
        <f t="shared" si="39"/>
        <v>Fraction of Eligible Industrial Energy Use Shifted to Hydrogen</v>
      </c>
      <c r="D953" s="6" t="s">
        <v>1990</v>
      </c>
      <c r="E953" s="1" t="s">
        <v>2390</v>
      </c>
      <c r="F953" t="s">
        <v>1952</v>
      </c>
      <c r="G953" s="47" t="s">
        <v>2397</v>
      </c>
      <c r="H953" s="44">
        <v>2214</v>
      </c>
      <c r="I953" s="199" t="s">
        <v>44</v>
      </c>
      <c r="J953" s="177" t="str">
        <f>IF(ISBLANK(INDEX('Policy Characteristics'!D:D,MATCH($C953,'Policy Characteristics'!$C:$C,0))),"",INDEX('Policy Characteristics'!D:D,MATCH($C953,'Policy Characteristics'!$C:$C,0)))</f>
        <v>Hydrogen Combustion</v>
      </c>
      <c r="K953" s="176" t="str">
        <f>IF(ISBLANK(INDEX('Policy Characteristics'!E:E,MATCH($C953,'Policy Characteristics'!$C:$C,0))),"",INDEX('Policy Characteristics'!E:E,MATCH($C953,'Policy Characteristics'!$C:$C,0)))</f>
        <v>indst shift to hydrogen</v>
      </c>
      <c r="L953" s="184">
        <f>IF(ISBLANK(INDEX('Policy Characteristics'!F:F,MATCH($C953,'Policy Characteristics'!$C:$C,0))),"",INDEX('Policy Characteristics'!F:F,MATCH($C953,'Policy Characteristics'!$C:$C,0)))</f>
        <v>0</v>
      </c>
      <c r="M953" s="184">
        <f>IF(ISBLANK(INDEX('Policy Characteristics'!G:G,MATCH($C953,'Policy Characteristics'!$C:$C,0))),"",INDEX('Policy Characteristics'!G:G,MATCH($C953,'Policy Characteristics'!$C:$C,0)))</f>
        <v>1</v>
      </c>
      <c r="N953" s="184">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fuel shifted</v>
      </c>
      <c r="P953" s="176"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6" t="str">
        <f>IF(ISBLANK(INDEX('Policy Characteristics'!K:K,MATCH($C953,'Policy Characteristics'!$C:$C,0))),"",INDEX('Policy Characteristics'!K:K,MATCH($C953,'Policy Characteristics'!$C:$C,0)))</f>
        <v>industry-ag-main.html#fuel-switching</v>
      </c>
      <c r="R953" s="176"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5" t="str">
        <f>IF(ISBLANK(INDEX('Policy Characteristics'!B:B,MATCH($C954,'Policy Characteristics'!$C:$C,0))),"",INDEX('Policy Characteristics'!B:B,MATCH($C954,'Policy Characteristics'!$C:$C,0)))</f>
        <v>Hydrogen Combustion</v>
      </c>
      <c r="C954" s="176" t="str">
        <f t="shared" si="39"/>
        <v>Fraction of Eligible Industrial Energy Use Shifted to Hydrogen</v>
      </c>
      <c r="D954" s="6" t="s">
        <v>1990</v>
      </c>
      <c r="E954" s="1" t="s">
        <v>2391</v>
      </c>
      <c r="F954" t="s">
        <v>1952</v>
      </c>
      <c r="G954" s="47" t="s">
        <v>2398</v>
      </c>
      <c r="H954" s="44">
        <v>2215</v>
      </c>
      <c r="I954" s="199" t="s">
        <v>43</v>
      </c>
      <c r="J954" s="177" t="str">
        <f>IF(ISBLANK(INDEX('Policy Characteristics'!D:D,MATCH($C954,'Policy Characteristics'!$C:$C,0))),"",INDEX('Policy Characteristics'!D:D,MATCH($C954,'Policy Characteristics'!$C:$C,0)))</f>
        <v>Hydrogen Combustion</v>
      </c>
      <c r="K954" s="176" t="str">
        <f>IF(ISBLANK(INDEX('Policy Characteristics'!E:E,MATCH($C954,'Policy Characteristics'!$C:$C,0))),"",INDEX('Policy Characteristics'!E:E,MATCH($C954,'Policy Characteristics'!$C:$C,0)))</f>
        <v>indst shift to hydrogen</v>
      </c>
      <c r="L954" s="184">
        <f>IF(ISBLANK(INDEX('Policy Characteristics'!F:F,MATCH($C954,'Policy Characteristics'!$C:$C,0))),"",INDEX('Policy Characteristics'!F:F,MATCH($C954,'Policy Characteristics'!$C:$C,0)))</f>
        <v>0</v>
      </c>
      <c r="M954" s="184">
        <f>IF(ISBLANK(INDEX('Policy Characteristics'!G:G,MATCH($C954,'Policy Characteristics'!$C:$C,0))),"",INDEX('Policy Characteristics'!G:G,MATCH($C954,'Policy Characteristics'!$C:$C,0)))</f>
        <v>1</v>
      </c>
      <c r="N954" s="184">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fuel shifted</v>
      </c>
      <c r="P954" s="176"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6" t="str">
        <f>IF(ISBLANK(INDEX('Policy Characteristics'!K:K,MATCH($C954,'Policy Characteristics'!$C:$C,0))),"",INDEX('Policy Characteristics'!K:K,MATCH($C954,'Policy Characteristics'!$C:$C,0)))</f>
        <v>industry-ag-main.html#fuel-switching</v>
      </c>
      <c r="R954" s="176"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5" t="str">
        <f>IF(ISBLANK(INDEX('Policy Characteristics'!B:B,MATCH($C955,'Policy Characteristics'!$C:$C,0))),"",INDEX('Policy Characteristics'!B:B,MATCH($C955,'Policy Characteristics'!$C:$C,0)))</f>
        <v>Hydrogen Combustion</v>
      </c>
      <c r="C955" s="176" t="str">
        <f t="shared" si="39"/>
        <v>Fraction of Eligible Industrial Energy Use Shifted to Hydrogen</v>
      </c>
      <c r="D955" s="6" t="s">
        <v>1990</v>
      </c>
      <c r="E955" s="1" t="s">
        <v>2392</v>
      </c>
      <c r="F955" t="s">
        <v>1952</v>
      </c>
      <c r="G955" s="47" t="s">
        <v>2399</v>
      </c>
      <c r="H955" s="44">
        <v>2216</v>
      </c>
      <c r="I955" s="199" t="s">
        <v>44</v>
      </c>
      <c r="J955" s="177" t="str">
        <f>IF(ISBLANK(INDEX('Policy Characteristics'!D:D,MATCH($C955,'Policy Characteristics'!$C:$C,0))),"",INDEX('Policy Characteristics'!D:D,MATCH($C955,'Policy Characteristics'!$C:$C,0)))</f>
        <v>Hydrogen Combustion</v>
      </c>
      <c r="K955" s="176" t="str">
        <f>IF(ISBLANK(INDEX('Policy Characteristics'!E:E,MATCH($C955,'Policy Characteristics'!$C:$C,0))),"",INDEX('Policy Characteristics'!E:E,MATCH($C955,'Policy Characteristics'!$C:$C,0)))</f>
        <v>indst shift to hydrogen</v>
      </c>
      <c r="L955" s="184">
        <f>IF(ISBLANK(INDEX('Policy Characteristics'!F:F,MATCH($C955,'Policy Characteristics'!$C:$C,0))),"",INDEX('Policy Characteristics'!F:F,MATCH($C955,'Policy Characteristics'!$C:$C,0)))</f>
        <v>0</v>
      </c>
      <c r="M955" s="184">
        <f>IF(ISBLANK(INDEX('Policy Characteristics'!G:G,MATCH($C955,'Policy Characteristics'!$C:$C,0))),"",INDEX('Policy Characteristics'!G:G,MATCH($C955,'Policy Characteristics'!$C:$C,0)))</f>
        <v>1</v>
      </c>
      <c r="N955" s="184">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fuel shifted</v>
      </c>
      <c r="P955" s="176"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6" t="str">
        <f>IF(ISBLANK(INDEX('Policy Characteristics'!K:K,MATCH($C955,'Policy Characteristics'!$C:$C,0))),"",INDEX('Policy Characteristics'!K:K,MATCH($C955,'Policy Characteristics'!$C:$C,0)))</f>
        <v>industry-ag-main.html#fuel-switching</v>
      </c>
      <c r="R955" s="176"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5" t="str">
        <f>IF(ISBLANK(INDEX('Policy Characteristics'!B:B,MATCH($C956,'Policy Characteristics'!$C:$C,0))),"",INDEX('Policy Characteristics'!B:B,MATCH($C956,'Policy Characteristics'!$C:$C,0)))</f>
        <v>Hydrogen Combustion</v>
      </c>
      <c r="C956" s="176" t="str">
        <f t="shared" si="39"/>
        <v>Fraction of Eligible Industrial Energy Use Shifted to Hydrogen</v>
      </c>
      <c r="D956" s="6" t="s">
        <v>1990</v>
      </c>
      <c r="E956" s="1" t="s">
        <v>2562</v>
      </c>
      <c r="F956" t="s">
        <v>1952</v>
      </c>
      <c r="G956" s="47" t="s">
        <v>2562</v>
      </c>
      <c r="H956" s="44">
        <v>2217</v>
      </c>
      <c r="I956" s="199" t="s">
        <v>44</v>
      </c>
      <c r="J956" s="177" t="str">
        <f>IF(ISBLANK(INDEX('Policy Characteristics'!D:D,MATCH($C956,'Policy Characteristics'!$C:$C,0))),"",INDEX('Policy Characteristics'!D:D,MATCH($C956,'Policy Characteristics'!$C:$C,0)))</f>
        <v>Hydrogen Combustion</v>
      </c>
      <c r="K956" s="176" t="str">
        <f>IF(ISBLANK(INDEX('Policy Characteristics'!E:E,MATCH($C956,'Policy Characteristics'!$C:$C,0))),"",INDEX('Policy Characteristics'!E:E,MATCH($C956,'Policy Characteristics'!$C:$C,0)))</f>
        <v>indst shift to hydrogen</v>
      </c>
      <c r="L956" s="184">
        <f>IF(ISBLANK(INDEX('Policy Characteristics'!F:F,MATCH($C956,'Policy Characteristics'!$C:$C,0))),"",INDEX('Policy Characteristics'!F:F,MATCH($C956,'Policy Characteristics'!$C:$C,0)))</f>
        <v>0</v>
      </c>
      <c r="M956" s="184">
        <f>IF(ISBLANK(INDEX('Policy Characteristics'!G:G,MATCH($C956,'Policy Characteristics'!$C:$C,0))),"",INDEX('Policy Characteristics'!G:G,MATCH($C956,'Policy Characteristics'!$C:$C,0)))</f>
        <v>1</v>
      </c>
      <c r="N956" s="184">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fuel shifted</v>
      </c>
      <c r="P956" s="176"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6" t="str">
        <f>IF(ISBLANK(INDEX('Policy Characteristics'!K:K,MATCH($C956,'Policy Characteristics'!$C:$C,0))),"",INDEX('Policy Characteristics'!K:K,MATCH($C956,'Policy Characteristics'!$C:$C,0)))</f>
        <v>industry-ag-main.html#fuel-switching</v>
      </c>
      <c r="R956" s="176"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5" t="str">
        <f>IF(ISBLANK(INDEX('Policy Characteristics'!B:B,MATCH($C957,'Policy Characteristics'!$C:$C,0))),"",INDEX('Policy Characteristics'!B:B,MATCH($C957,'Policy Characteristics'!$C:$C,0)))</f>
        <v>Hydrogen Combustion</v>
      </c>
      <c r="C957" s="176" t="str">
        <f t="shared" si="39"/>
        <v>Fraction of Eligible Industrial Energy Use Shifted to Hydrogen</v>
      </c>
      <c r="D957" s="6" t="s">
        <v>1991</v>
      </c>
      <c r="E957" s="1" t="s">
        <v>2386</v>
      </c>
      <c r="F957" t="s">
        <v>1994</v>
      </c>
      <c r="G957" s="47" t="s">
        <v>2393</v>
      </c>
      <c r="H957" s="44">
        <v>2218</v>
      </c>
      <c r="I957" s="199" t="s">
        <v>43</v>
      </c>
      <c r="J957" s="177" t="str">
        <f>IF(ISBLANK(INDEX('Policy Characteristics'!D:D,MATCH($C957,'Policy Characteristics'!$C:$C,0))),"",INDEX('Policy Characteristics'!D:D,MATCH($C957,'Policy Characteristics'!$C:$C,0)))</f>
        <v>Hydrogen Combustion</v>
      </c>
      <c r="K957" s="176" t="str">
        <f>IF(ISBLANK(INDEX('Policy Characteristics'!E:E,MATCH($C957,'Policy Characteristics'!$C:$C,0))),"",INDEX('Policy Characteristics'!E:E,MATCH($C957,'Policy Characteristics'!$C:$C,0)))</f>
        <v>indst shift to hydrogen</v>
      </c>
      <c r="L957" s="184">
        <f>IF(ISBLANK(INDEX('Policy Characteristics'!F:F,MATCH($C957,'Policy Characteristics'!$C:$C,0))),"",INDEX('Policy Characteristics'!F:F,MATCH($C957,'Policy Characteristics'!$C:$C,0)))</f>
        <v>0</v>
      </c>
      <c r="M957" s="184">
        <f>IF(ISBLANK(INDEX('Policy Characteristics'!G:G,MATCH($C957,'Policy Characteristics'!$C:$C,0))),"",INDEX('Policy Characteristics'!G:G,MATCH($C957,'Policy Characteristics'!$C:$C,0)))</f>
        <v>1</v>
      </c>
      <c r="N957" s="184">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fuel shifted</v>
      </c>
      <c r="P957" s="176"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6" t="str">
        <f>IF(ISBLANK(INDEX('Policy Characteristics'!K:K,MATCH($C957,'Policy Characteristics'!$C:$C,0))),"",INDEX('Policy Characteristics'!K:K,MATCH($C957,'Policy Characteristics'!$C:$C,0)))</f>
        <v>industry-ag-main.html#fuel-switching</v>
      </c>
      <c r="R957" s="176"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5" t="str">
        <f>IF(ISBLANK(INDEX('Policy Characteristics'!B:B,MATCH($C958,'Policy Characteristics'!$C:$C,0))),"",INDEX('Policy Characteristics'!B:B,MATCH($C958,'Policy Characteristics'!$C:$C,0)))</f>
        <v>Hydrogen Combustion</v>
      </c>
      <c r="C958" s="176" t="str">
        <f t="shared" si="39"/>
        <v>Fraction of Eligible Industrial Energy Use Shifted to Hydrogen</v>
      </c>
      <c r="D958" s="6" t="s">
        <v>1991</v>
      </c>
      <c r="E958" s="1" t="s">
        <v>2387</v>
      </c>
      <c r="F958" t="s">
        <v>1994</v>
      </c>
      <c r="G958" s="47" t="s">
        <v>2394</v>
      </c>
      <c r="H958" s="44">
        <v>2219</v>
      </c>
      <c r="I958" s="199" t="s">
        <v>44</v>
      </c>
      <c r="J958" s="177" t="str">
        <f>IF(ISBLANK(INDEX('Policy Characteristics'!D:D,MATCH($C958,'Policy Characteristics'!$C:$C,0))),"",INDEX('Policy Characteristics'!D:D,MATCH($C958,'Policy Characteristics'!$C:$C,0)))</f>
        <v>Hydrogen Combustion</v>
      </c>
      <c r="K958" s="176" t="str">
        <f>IF(ISBLANK(INDEX('Policy Characteristics'!E:E,MATCH($C958,'Policy Characteristics'!$C:$C,0))),"",INDEX('Policy Characteristics'!E:E,MATCH($C958,'Policy Characteristics'!$C:$C,0)))</f>
        <v>indst shift to hydrogen</v>
      </c>
      <c r="L958" s="184">
        <f>IF(ISBLANK(INDEX('Policy Characteristics'!F:F,MATCH($C958,'Policy Characteristics'!$C:$C,0))),"",INDEX('Policy Characteristics'!F:F,MATCH($C958,'Policy Characteristics'!$C:$C,0)))</f>
        <v>0</v>
      </c>
      <c r="M958" s="184">
        <f>IF(ISBLANK(INDEX('Policy Characteristics'!G:G,MATCH($C958,'Policy Characteristics'!$C:$C,0))),"",INDEX('Policy Characteristics'!G:G,MATCH($C958,'Policy Characteristics'!$C:$C,0)))</f>
        <v>1</v>
      </c>
      <c r="N958" s="184">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fuel shifted</v>
      </c>
      <c r="P958" s="176"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6" t="str">
        <f>IF(ISBLANK(INDEX('Policy Characteristics'!K:K,MATCH($C958,'Policy Characteristics'!$C:$C,0))),"",INDEX('Policy Characteristics'!K:K,MATCH($C958,'Policy Characteristics'!$C:$C,0)))</f>
        <v>industry-ag-main.html#fuel-switching</v>
      </c>
      <c r="R958" s="176"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5" t="str">
        <f>IF(ISBLANK(INDEX('Policy Characteristics'!B:B,MATCH($C959,'Policy Characteristics'!$C:$C,0))),"",INDEX('Policy Characteristics'!B:B,MATCH($C959,'Policy Characteristics'!$C:$C,0)))</f>
        <v>Hydrogen Combustion</v>
      </c>
      <c r="C959" s="176" t="str">
        <f t="shared" si="39"/>
        <v>Fraction of Eligible Industrial Energy Use Shifted to Hydrogen</v>
      </c>
      <c r="D959" s="6" t="s">
        <v>1991</v>
      </c>
      <c r="E959" s="1" t="s">
        <v>2388</v>
      </c>
      <c r="F959" t="s">
        <v>1994</v>
      </c>
      <c r="G959" s="47" t="s">
        <v>2395</v>
      </c>
      <c r="H959" s="44">
        <v>2220</v>
      </c>
      <c r="I959" s="199" t="s">
        <v>44</v>
      </c>
      <c r="J959" s="177" t="str">
        <f>IF(ISBLANK(INDEX('Policy Characteristics'!D:D,MATCH($C959,'Policy Characteristics'!$C:$C,0))),"",INDEX('Policy Characteristics'!D:D,MATCH($C959,'Policy Characteristics'!$C:$C,0)))</f>
        <v>Hydrogen Combustion</v>
      </c>
      <c r="K959" s="176" t="str">
        <f>IF(ISBLANK(INDEX('Policy Characteristics'!E:E,MATCH($C959,'Policy Characteristics'!$C:$C,0))),"",INDEX('Policy Characteristics'!E:E,MATCH($C959,'Policy Characteristics'!$C:$C,0)))</f>
        <v>indst shift to hydrogen</v>
      </c>
      <c r="L959" s="184">
        <f>IF(ISBLANK(INDEX('Policy Characteristics'!F:F,MATCH($C959,'Policy Characteristics'!$C:$C,0))),"",INDEX('Policy Characteristics'!F:F,MATCH($C959,'Policy Characteristics'!$C:$C,0)))</f>
        <v>0</v>
      </c>
      <c r="M959" s="184">
        <f>IF(ISBLANK(INDEX('Policy Characteristics'!G:G,MATCH($C959,'Policy Characteristics'!$C:$C,0))),"",INDEX('Policy Characteristics'!G:G,MATCH($C959,'Policy Characteristics'!$C:$C,0)))</f>
        <v>1</v>
      </c>
      <c r="N959" s="184">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fuel shifted</v>
      </c>
      <c r="P959" s="176"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6" t="str">
        <f>IF(ISBLANK(INDEX('Policy Characteristics'!K:K,MATCH($C959,'Policy Characteristics'!$C:$C,0))),"",INDEX('Policy Characteristics'!K:K,MATCH($C959,'Policy Characteristics'!$C:$C,0)))</f>
        <v>industry-ag-main.html#fuel-switching</v>
      </c>
      <c r="R959" s="176"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5" t="str">
        <f>IF(ISBLANK(INDEX('Policy Characteristics'!B:B,MATCH($C960,'Policy Characteristics'!$C:$C,0))),"",INDEX('Policy Characteristics'!B:B,MATCH($C960,'Policy Characteristics'!$C:$C,0)))</f>
        <v>Hydrogen Combustion</v>
      </c>
      <c r="C960" s="176" t="str">
        <f t="shared" si="39"/>
        <v>Fraction of Eligible Industrial Energy Use Shifted to Hydrogen</v>
      </c>
      <c r="D960" s="6" t="s">
        <v>1991</v>
      </c>
      <c r="E960" s="1" t="s">
        <v>2389</v>
      </c>
      <c r="F960" t="s">
        <v>1994</v>
      </c>
      <c r="G960" s="47" t="s">
        <v>2396</v>
      </c>
      <c r="H960" s="44">
        <v>2221</v>
      </c>
      <c r="I960" s="199" t="s">
        <v>44</v>
      </c>
      <c r="J960" s="177" t="str">
        <f>IF(ISBLANK(INDEX('Policy Characteristics'!D:D,MATCH($C960,'Policy Characteristics'!$C:$C,0))),"",INDEX('Policy Characteristics'!D:D,MATCH($C960,'Policy Characteristics'!$C:$C,0)))</f>
        <v>Hydrogen Combustion</v>
      </c>
      <c r="K960" s="176" t="str">
        <f>IF(ISBLANK(INDEX('Policy Characteristics'!E:E,MATCH($C960,'Policy Characteristics'!$C:$C,0))),"",INDEX('Policy Characteristics'!E:E,MATCH($C960,'Policy Characteristics'!$C:$C,0)))</f>
        <v>indst shift to hydrogen</v>
      </c>
      <c r="L960" s="184">
        <f>IF(ISBLANK(INDEX('Policy Characteristics'!F:F,MATCH($C960,'Policy Characteristics'!$C:$C,0))),"",INDEX('Policy Characteristics'!F:F,MATCH($C960,'Policy Characteristics'!$C:$C,0)))</f>
        <v>0</v>
      </c>
      <c r="M960" s="184">
        <f>IF(ISBLANK(INDEX('Policy Characteristics'!G:G,MATCH($C960,'Policy Characteristics'!$C:$C,0))),"",INDEX('Policy Characteristics'!G:G,MATCH($C960,'Policy Characteristics'!$C:$C,0)))</f>
        <v>1</v>
      </c>
      <c r="N960" s="184">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fuel shifted</v>
      </c>
      <c r="P960" s="176"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6" t="str">
        <f>IF(ISBLANK(INDEX('Policy Characteristics'!K:K,MATCH($C960,'Policy Characteristics'!$C:$C,0))),"",INDEX('Policy Characteristics'!K:K,MATCH($C960,'Policy Characteristics'!$C:$C,0)))</f>
        <v>industry-ag-main.html#fuel-switching</v>
      </c>
      <c r="R960" s="176"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5" t="str">
        <f>IF(ISBLANK(INDEX('Policy Characteristics'!B:B,MATCH($C961,'Policy Characteristics'!$C:$C,0))),"",INDEX('Policy Characteristics'!B:B,MATCH($C961,'Policy Characteristics'!$C:$C,0)))</f>
        <v>Hydrogen Combustion</v>
      </c>
      <c r="C961" s="176" t="str">
        <f t="shared" si="39"/>
        <v>Fraction of Eligible Industrial Energy Use Shifted to Hydrogen</v>
      </c>
      <c r="D961" s="6" t="s">
        <v>1991</v>
      </c>
      <c r="E961" s="1" t="s">
        <v>2390</v>
      </c>
      <c r="F961" t="s">
        <v>1994</v>
      </c>
      <c r="G961" s="47" t="s">
        <v>2397</v>
      </c>
      <c r="H961" s="44">
        <v>2222</v>
      </c>
      <c r="I961" s="199" t="s">
        <v>44</v>
      </c>
      <c r="J961" s="177" t="str">
        <f>IF(ISBLANK(INDEX('Policy Characteristics'!D:D,MATCH($C961,'Policy Characteristics'!$C:$C,0))),"",INDEX('Policy Characteristics'!D:D,MATCH($C961,'Policy Characteristics'!$C:$C,0)))</f>
        <v>Hydrogen Combustion</v>
      </c>
      <c r="K961" s="176" t="str">
        <f>IF(ISBLANK(INDEX('Policy Characteristics'!E:E,MATCH($C961,'Policy Characteristics'!$C:$C,0))),"",INDEX('Policy Characteristics'!E:E,MATCH($C961,'Policy Characteristics'!$C:$C,0)))</f>
        <v>indst shift to hydrogen</v>
      </c>
      <c r="L961" s="184">
        <f>IF(ISBLANK(INDEX('Policy Characteristics'!F:F,MATCH($C961,'Policy Characteristics'!$C:$C,0))),"",INDEX('Policy Characteristics'!F:F,MATCH($C961,'Policy Characteristics'!$C:$C,0)))</f>
        <v>0</v>
      </c>
      <c r="M961" s="184">
        <f>IF(ISBLANK(INDEX('Policy Characteristics'!G:G,MATCH($C961,'Policy Characteristics'!$C:$C,0))),"",INDEX('Policy Characteristics'!G:G,MATCH($C961,'Policy Characteristics'!$C:$C,0)))</f>
        <v>1</v>
      </c>
      <c r="N961" s="184">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fuel shifted</v>
      </c>
      <c r="P961" s="176"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6" t="str">
        <f>IF(ISBLANK(INDEX('Policy Characteristics'!K:K,MATCH($C961,'Policy Characteristics'!$C:$C,0))),"",INDEX('Policy Characteristics'!K:K,MATCH($C961,'Policy Characteristics'!$C:$C,0)))</f>
        <v>industry-ag-main.html#fuel-switching</v>
      </c>
      <c r="R961" s="176"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5" t="str">
        <f>IF(ISBLANK(INDEX('Policy Characteristics'!B:B,MATCH($C962,'Policy Characteristics'!$C:$C,0))),"",INDEX('Policy Characteristics'!B:B,MATCH($C962,'Policy Characteristics'!$C:$C,0)))</f>
        <v>Hydrogen Combustion</v>
      </c>
      <c r="C962" s="176" t="str">
        <f t="shared" si="39"/>
        <v>Fraction of Eligible Industrial Energy Use Shifted to Hydrogen</v>
      </c>
      <c r="D962" s="6" t="s">
        <v>1991</v>
      </c>
      <c r="E962" s="1" t="s">
        <v>2391</v>
      </c>
      <c r="F962" t="s">
        <v>1994</v>
      </c>
      <c r="G962" s="47" t="s">
        <v>2398</v>
      </c>
      <c r="H962" s="44">
        <v>2223</v>
      </c>
      <c r="I962" s="199" t="s">
        <v>44</v>
      </c>
      <c r="J962" s="177" t="str">
        <f>IF(ISBLANK(INDEX('Policy Characteristics'!D:D,MATCH($C962,'Policy Characteristics'!$C:$C,0))),"",INDEX('Policy Characteristics'!D:D,MATCH($C962,'Policy Characteristics'!$C:$C,0)))</f>
        <v>Hydrogen Combustion</v>
      </c>
      <c r="K962" s="176" t="str">
        <f>IF(ISBLANK(INDEX('Policy Characteristics'!E:E,MATCH($C962,'Policy Characteristics'!$C:$C,0))),"",INDEX('Policy Characteristics'!E:E,MATCH($C962,'Policy Characteristics'!$C:$C,0)))</f>
        <v>indst shift to hydrogen</v>
      </c>
      <c r="L962" s="184">
        <f>IF(ISBLANK(INDEX('Policy Characteristics'!F:F,MATCH($C962,'Policy Characteristics'!$C:$C,0))),"",INDEX('Policy Characteristics'!F:F,MATCH($C962,'Policy Characteristics'!$C:$C,0)))</f>
        <v>0</v>
      </c>
      <c r="M962" s="184">
        <f>IF(ISBLANK(INDEX('Policy Characteristics'!G:G,MATCH($C962,'Policy Characteristics'!$C:$C,0))),"",INDEX('Policy Characteristics'!G:G,MATCH($C962,'Policy Characteristics'!$C:$C,0)))</f>
        <v>1</v>
      </c>
      <c r="N962" s="184">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fuel shifted</v>
      </c>
      <c r="P962" s="176"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6" t="str">
        <f>IF(ISBLANK(INDEX('Policy Characteristics'!K:K,MATCH($C962,'Policy Characteristics'!$C:$C,0))),"",INDEX('Policy Characteristics'!K:K,MATCH($C962,'Policy Characteristics'!$C:$C,0)))</f>
        <v>industry-ag-main.html#fuel-switching</v>
      </c>
      <c r="R962" s="176"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5" t="str">
        <f>IF(ISBLANK(INDEX('Policy Characteristics'!B:B,MATCH($C963,'Policy Characteristics'!$C:$C,0))),"",INDEX('Policy Characteristics'!B:B,MATCH($C963,'Policy Characteristics'!$C:$C,0)))</f>
        <v>Hydrogen Combustion</v>
      </c>
      <c r="C963" s="176" t="str">
        <f t="shared" si="39"/>
        <v>Fraction of Eligible Industrial Energy Use Shifted to Hydrogen</v>
      </c>
      <c r="D963" s="6" t="s">
        <v>1991</v>
      </c>
      <c r="E963" s="1" t="s">
        <v>2392</v>
      </c>
      <c r="F963" t="s">
        <v>1994</v>
      </c>
      <c r="G963" s="47" t="s">
        <v>2399</v>
      </c>
      <c r="H963" s="44">
        <v>2224</v>
      </c>
      <c r="I963" s="199" t="s">
        <v>44</v>
      </c>
      <c r="J963" s="177" t="str">
        <f>IF(ISBLANK(INDEX('Policy Characteristics'!D:D,MATCH($C963,'Policy Characteristics'!$C:$C,0))),"",INDEX('Policy Characteristics'!D:D,MATCH($C963,'Policy Characteristics'!$C:$C,0)))</f>
        <v>Hydrogen Combustion</v>
      </c>
      <c r="K963" s="176" t="str">
        <f>IF(ISBLANK(INDEX('Policy Characteristics'!E:E,MATCH($C963,'Policy Characteristics'!$C:$C,0))),"",INDEX('Policy Characteristics'!E:E,MATCH($C963,'Policy Characteristics'!$C:$C,0)))</f>
        <v>indst shift to hydrogen</v>
      </c>
      <c r="L963" s="184">
        <f>IF(ISBLANK(INDEX('Policy Characteristics'!F:F,MATCH($C963,'Policy Characteristics'!$C:$C,0))),"",INDEX('Policy Characteristics'!F:F,MATCH($C963,'Policy Characteristics'!$C:$C,0)))</f>
        <v>0</v>
      </c>
      <c r="M963" s="184">
        <f>IF(ISBLANK(INDEX('Policy Characteristics'!G:G,MATCH($C963,'Policy Characteristics'!$C:$C,0))),"",INDEX('Policy Characteristics'!G:G,MATCH($C963,'Policy Characteristics'!$C:$C,0)))</f>
        <v>1</v>
      </c>
      <c r="N963" s="184">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fuel shifted</v>
      </c>
      <c r="P963" s="176"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6" t="str">
        <f>IF(ISBLANK(INDEX('Policy Characteristics'!K:K,MATCH($C963,'Policy Characteristics'!$C:$C,0))),"",INDEX('Policy Characteristics'!K:K,MATCH($C963,'Policy Characteristics'!$C:$C,0)))</f>
        <v>industry-ag-main.html#fuel-switching</v>
      </c>
      <c r="R963" s="176"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5" t="str">
        <f>IF(ISBLANK(INDEX('Policy Characteristics'!B:B,MATCH($C964,'Policy Characteristics'!$C:$C,0))),"",INDEX('Policy Characteristics'!B:B,MATCH($C964,'Policy Characteristics'!$C:$C,0)))</f>
        <v>Hydrogen Combustion</v>
      </c>
      <c r="C964" s="176" t="str">
        <f t="shared" si="39"/>
        <v>Fraction of Eligible Industrial Energy Use Shifted to Hydrogen</v>
      </c>
      <c r="D964" s="6" t="s">
        <v>1991</v>
      </c>
      <c r="E964" s="1" t="s">
        <v>2562</v>
      </c>
      <c r="F964" t="s">
        <v>1994</v>
      </c>
      <c r="G964" s="47" t="s">
        <v>2562</v>
      </c>
      <c r="H964" s="44">
        <v>2225</v>
      </c>
      <c r="I964" s="199" t="s">
        <v>44</v>
      </c>
      <c r="J964" s="177" t="str">
        <f>IF(ISBLANK(INDEX('Policy Characteristics'!D:D,MATCH($C964,'Policy Characteristics'!$C:$C,0))),"",INDEX('Policy Characteristics'!D:D,MATCH($C964,'Policy Characteristics'!$C:$C,0)))</f>
        <v>Hydrogen Combustion</v>
      </c>
      <c r="K964" s="176" t="str">
        <f>IF(ISBLANK(INDEX('Policy Characteristics'!E:E,MATCH($C964,'Policy Characteristics'!$C:$C,0))),"",INDEX('Policy Characteristics'!E:E,MATCH($C964,'Policy Characteristics'!$C:$C,0)))</f>
        <v>indst shift to hydrogen</v>
      </c>
      <c r="L964" s="184">
        <f>IF(ISBLANK(INDEX('Policy Characteristics'!F:F,MATCH($C964,'Policy Characteristics'!$C:$C,0))),"",INDEX('Policy Characteristics'!F:F,MATCH($C964,'Policy Characteristics'!$C:$C,0)))</f>
        <v>0</v>
      </c>
      <c r="M964" s="184">
        <f>IF(ISBLANK(INDEX('Policy Characteristics'!G:G,MATCH($C964,'Policy Characteristics'!$C:$C,0))),"",INDEX('Policy Characteristics'!G:G,MATCH($C964,'Policy Characteristics'!$C:$C,0)))</f>
        <v>1</v>
      </c>
      <c r="N964" s="184">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fuel shifted</v>
      </c>
      <c r="P964" s="176"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6" t="str">
        <f>IF(ISBLANK(INDEX('Policy Characteristics'!K:K,MATCH($C964,'Policy Characteristics'!$C:$C,0))),"",INDEX('Policy Characteristics'!K:K,MATCH($C964,'Policy Characteristics'!$C:$C,0)))</f>
        <v>industry-ag-main.html#fuel-switching</v>
      </c>
      <c r="R964" s="176"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5" t="str">
        <f>IF(ISBLANK(INDEX('Policy Characteristics'!B:B,MATCH($C965,'Policy Characteristics'!$C:$C,0))),"",INDEX('Policy Characteristics'!B:B,MATCH($C965,'Policy Characteristics'!$C:$C,0)))</f>
        <v>Hydrogen Combustion</v>
      </c>
      <c r="C965" s="176" t="str">
        <f t="shared" si="39"/>
        <v>Fraction of Eligible Industrial Energy Use Shifted to Hydrogen</v>
      </c>
      <c r="D965" s="6" t="s">
        <v>1992</v>
      </c>
      <c r="E965" s="1" t="s">
        <v>2386</v>
      </c>
      <c r="F965" t="s">
        <v>1953</v>
      </c>
      <c r="G965" s="47" t="s">
        <v>2393</v>
      </c>
      <c r="H965" s="44">
        <v>2226</v>
      </c>
      <c r="I965" s="199" t="s">
        <v>44</v>
      </c>
      <c r="J965" s="177" t="str">
        <f>IF(ISBLANK(INDEX('Policy Characteristics'!D:D,MATCH($C965,'Policy Characteristics'!$C:$C,0))),"",INDEX('Policy Characteristics'!D:D,MATCH($C965,'Policy Characteristics'!$C:$C,0)))</f>
        <v>Hydrogen Combustion</v>
      </c>
      <c r="K965" s="176" t="str">
        <f>IF(ISBLANK(INDEX('Policy Characteristics'!E:E,MATCH($C965,'Policy Characteristics'!$C:$C,0))),"",INDEX('Policy Characteristics'!E:E,MATCH($C965,'Policy Characteristics'!$C:$C,0)))</f>
        <v>indst shift to hydrogen</v>
      </c>
      <c r="L965" s="184">
        <f>IF(ISBLANK(INDEX('Policy Characteristics'!F:F,MATCH($C965,'Policy Characteristics'!$C:$C,0))),"",INDEX('Policy Characteristics'!F:F,MATCH($C965,'Policy Characteristics'!$C:$C,0)))</f>
        <v>0</v>
      </c>
      <c r="M965" s="184">
        <f>IF(ISBLANK(INDEX('Policy Characteristics'!G:G,MATCH($C965,'Policy Characteristics'!$C:$C,0))),"",INDEX('Policy Characteristics'!G:G,MATCH($C965,'Policy Characteristics'!$C:$C,0)))</f>
        <v>1</v>
      </c>
      <c r="N965" s="184">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fuel shifted</v>
      </c>
      <c r="P965" s="176"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6" t="str">
        <f>IF(ISBLANK(INDEX('Policy Characteristics'!K:K,MATCH($C965,'Policy Characteristics'!$C:$C,0))),"",INDEX('Policy Characteristics'!K:K,MATCH($C965,'Policy Characteristics'!$C:$C,0)))</f>
        <v>industry-ag-main.html#fuel-switching</v>
      </c>
      <c r="R965" s="176"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5" t="str">
        <f>IF(ISBLANK(INDEX('Policy Characteristics'!B:B,MATCH($C966,'Policy Characteristics'!$C:$C,0))),"",INDEX('Policy Characteristics'!B:B,MATCH($C966,'Policy Characteristics'!$C:$C,0)))</f>
        <v>Hydrogen Combustion</v>
      </c>
      <c r="C966" s="176" t="str">
        <f t="shared" si="39"/>
        <v>Fraction of Eligible Industrial Energy Use Shifted to Hydrogen</v>
      </c>
      <c r="D966" s="6" t="s">
        <v>1992</v>
      </c>
      <c r="E966" s="1" t="s">
        <v>2387</v>
      </c>
      <c r="F966" t="s">
        <v>1953</v>
      </c>
      <c r="G966" s="47" t="s">
        <v>2394</v>
      </c>
      <c r="H966" s="44">
        <v>2227</v>
      </c>
      <c r="I966" s="199" t="s">
        <v>43</v>
      </c>
      <c r="J966" s="177" t="str">
        <f>IF(ISBLANK(INDEX('Policy Characteristics'!D:D,MATCH($C966,'Policy Characteristics'!$C:$C,0))),"",INDEX('Policy Characteristics'!D:D,MATCH($C966,'Policy Characteristics'!$C:$C,0)))</f>
        <v>Hydrogen Combustion</v>
      </c>
      <c r="K966" s="176" t="str">
        <f>IF(ISBLANK(INDEX('Policy Characteristics'!E:E,MATCH($C966,'Policy Characteristics'!$C:$C,0))),"",INDEX('Policy Characteristics'!E:E,MATCH($C966,'Policy Characteristics'!$C:$C,0)))</f>
        <v>indst shift to hydrogen</v>
      </c>
      <c r="L966" s="184">
        <f>IF(ISBLANK(INDEX('Policy Characteristics'!F:F,MATCH($C966,'Policy Characteristics'!$C:$C,0))),"",INDEX('Policy Characteristics'!F:F,MATCH($C966,'Policy Characteristics'!$C:$C,0)))</f>
        <v>0</v>
      </c>
      <c r="M966" s="184">
        <f>IF(ISBLANK(INDEX('Policy Characteristics'!G:G,MATCH($C966,'Policy Characteristics'!$C:$C,0))),"",INDEX('Policy Characteristics'!G:G,MATCH($C966,'Policy Characteristics'!$C:$C,0)))</f>
        <v>1</v>
      </c>
      <c r="N966" s="184">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fuel shifted</v>
      </c>
      <c r="P966" s="176"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6" t="str">
        <f>IF(ISBLANK(INDEX('Policy Characteristics'!K:K,MATCH($C966,'Policy Characteristics'!$C:$C,0))),"",INDEX('Policy Characteristics'!K:K,MATCH($C966,'Policy Characteristics'!$C:$C,0)))</f>
        <v>industry-ag-main.html#fuel-switching</v>
      </c>
      <c r="R966" s="176"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5" t="str">
        <f>IF(ISBLANK(INDEX('Policy Characteristics'!B:B,MATCH($C967,'Policy Characteristics'!$C:$C,0))),"",INDEX('Policy Characteristics'!B:B,MATCH($C967,'Policy Characteristics'!$C:$C,0)))</f>
        <v>Hydrogen Combustion</v>
      </c>
      <c r="C967" s="176" t="str">
        <f t="shared" ref="C967:C972" si="40">C$773</f>
        <v>Fraction of Eligible Industrial Energy Use Shifted to Hydrogen</v>
      </c>
      <c r="D967" s="6" t="s">
        <v>1992</v>
      </c>
      <c r="E967" s="1" t="s">
        <v>2388</v>
      </c>
      <c r="F967" t="s">
        <v>1953</v>
      </c>
      <c r="G967" s="47" t="s">
        <v>2395</v>
      </c>
      <c r="H967" s="44">
        <v>2228</v>
      </c>
      <c r="I967" s="199" t="s">
        <v>44</v>
      </c>
      <c r="J967" s="177" t="str">
        <f>IF(ISBLANK(INDEX('Policy Characteristics'!D:D,MATCH($C967,'Policy Characteristics'!$C:$C,0))),"",INDEX('Policy Characteristics'!D:D,MATCH($C967,'Policy Characteristics'!$C:$C,0)))</f>
        <v>Hydrogen Combustion</v>
      </c>
      <c r="K967" s="176" t="str">
        <f>IF(ISBLANK(INDEX('Policy Characteristics'!E:E,MATCH($C967,'Policy Characteristics'!$C:$C,0))),"",INDEX('Policy Characteristics'!E:E,MATCH($C967,'Policy Characteristics'!$C:$C,0)))</f>
        <v>indst shift to hydrogen</v>
      </c>
      <c r="L967" s="184">
        <f>IF(ISBLANK(INDEX('Policy Characteristics'!F:F,MATCH($C967,'Policy Characteristics'!$C:$C,0))),"",INDEX('Policy Characteristics'!F:F,MATCH($C967,'Policy Characteristics'!$C:$C,0)))</f>
        <v>0</v>
      </c>
      <c r="M967" s="184">
        <f>IF(ISBLANK(INDEX('Policy Characteristics'!G:G,MATCH($C967,'Policy Characteristics'!$C:$C,0))),"",INDEX('Policy Characteristics'!G:G,MATCH($C967,'Policy Characteristics'!$C:$C,0)))</f>
        <v>1</v>
      </c>
      <c r="N967" s="184">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fuel shifted</v>
      </c>
      <c r="P967" s="176"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6" t="str">
        <f>IF(ISBLANK(INDEX('Policy Characteristics'!K:K,MATCH($C967,'Policy Characteristics'!$C:$C,0))),"",INDEX('Policy Characteristics'!K:K,MATCH($C967,'Policy Characteristics'!$C:$C,0)))</f>
        <v>industry-ag-main.html#fuel-switching</v>
      </c>
      <c r="R967" s="176"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5"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1992</v>
      </c>
      <c r="E968" s="1" t="s">
        <v>2389</v>
      </c>
      <c r="F968" t="s">
        <v>1953</v>
      </c>
      <c r="G968" s="47" t="s">
        <v>2396</v>
      </c>
      <c r="H968" s="44">
        <v>2229</v>
      </c>
      <c r="I968" s="199" t="s">
        <v>44</v>
      </c>
      <c r="J968" s="177" t="str">
        <f>IF(ISBLANK(INDEX('Policy Characteristics'!D:D,MATCH($C968,'Policy Characteristics'!$C:$C,0))),"",INDEX('Policy Characteristics'!D:D,MATCH($C968,'Policy Characteristics'!$C:$C,0)))</f>
        <v>Hydrogen Combustion</v>
      </c>
      <c r="K968" s="176" t="str">
        <f>IF(ISBLANK(INDEX('Policy Characteristics'!E:E,MATCH($C968,'Policy Characteristics'!$C:$C,0))),"",INDEX('Policy Characteristics'!E:E,MATCH($C968,'Policy Characteristics'!$C:$C,0)))</f>
        <v>indst shift to hydrogen</v>
      </c>
      <c r="L968" s="184">
        <f>IF(ISBLANK(INDEX('Policy Characteristics'!F:F,MATCH($C968,'Policy Characteristics'!$C:$C,0))),"",INDEX('Policy Characteristics'!F:F,MATCH($C968,'Policy Characteristics'!$C:$C,0)))</f>
        <v>0</v>
      </c>
      <c r="M968" s="184">
        <f>IF(ISBLANK(INDEX('Policy Characteristics'!G:G,MATCH($C968,'Policy Characteristics'!$C:$C,0))),"",INDEX('Policy Characteristics'!G:G,MATCH($C968,'Policy Characteristics'!$C:$C,0)))</f>
        <v>1</v>
      </c>
      <c r="N968" s="184">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fuel shifted</v>
      </c>
      <c r="P968" s="176"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6" t="str">
        <f>IF(ISBLANK(INDEX('Policy Characteristics'!K:K,MATCH($C968,'Policy Characteristics'!$C:$C,0))),"",INDEX('Policy Characteristics'!K:K,MATCH($C968,'Policy Characteristics'!$C:$C,0)))</f>
        <v>industry-ag-main.html#fuel-switching</v>
      </c>
      <c r="R968" s="176"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5"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1992</v>
      </c>
      <c r="E969" s="1" t="s">
        <v>2390</v>
      </c>
      <c r="F969" t="s">
        <v>1953</v>
      </c>
      <c r="G969" s="47" t="s">
        <v>2397</v>
      </c>
      <c r="H969" s="44">
        <v>2230</v>
      </c>
      <c r="I969" s="199" t="s">
        <v>44</v>
      </c>
      <c r="J969" s="177" t="str">
        <f>IF(ISBLANK(INDEX('Policy Characteristics'!D:D,MATCH($C969,'Policy Characteristics'!$C:$C,0))),"",INDEX('Policy Characteristics'!D:D,MATCH($C969,'Policy Characteristics'!$C:$C,0)))</f>
        <v>Hydrogen Combustion</v>
      </c>
      <c r="K969" s="176" t="str">
        <f>IF(ISBLANK(INDEX('Policy Characteristics'!E:E,MATCH($C969,'Policy Characteristics'!$C:$C,0))),"",INDEX('Policy Characteristics'!E:E,MATCH($C969,'Policy Characteristics'!$C:$C,0)))</f>
        <v>indst shift to hydrogen</v>
      </c>
      <c r="L969" s="184">
        <f>IF(ISBLANK(INDEX('Policy Characteristics'!F:F,MATCH($C969,'Policy Characteristics'!$C:$C,0))),"",INDEX('Policy Characteristics'!F:F,MATCH($C969,'Policy Characteristics'!$C:$C,0)))</f>
        <v>0</v>
      </c>
      <c r="M969" s="184">
        <f>IF(ISBLANK(INDEX('Policy Characteristics'!G:G,MATCH($C969,'Policy Characteristics'!$C:$C,0))),"",INDEX('Policy Characteristics'!G:G,MATCH($C969,'Policy Characteristics'!$C:$C,0)))</f>
        <v>1</v>
      </c>
      <c r="N969" s="184">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fuel shifted</v>
      </c>
      <c r="P969" s="176"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6" t="str">
        <f>IF(ISBLANK(INDEX('Policy Characteristics'!K:K,MATCH($C969,'Policy Characteristics'!$C:$C,0))),"",INDEX('Policy Characteristics'!K:K,MATCH($C969,'Policy Characteristics'!$C:$C,0)))</f>
        <v>industry-ag-main.html#fuel-switching</v>
      </c>
      <c r="R969" s="176"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5"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1992</v>
      </c>
      <c r="E970" s="1" t="s">
        <v>2391</v>
      </c>
      <c r="F970" t="s">
        <v>1953</v>
      </c>
      <c r="G970" s="47" t="s">
        <v>2398</v>
      </c>
      <c r="H970" s="44">
        <v>2231</v>
      </c>
      <c r="I970" s="199" t="s">
        <v>44</v>
      </c>
      <c r="J970" s="177" t="str">
        <f>IF(ISBLANK(INDEX('Policy Characteristics'!D:D,MATCH($C970,'Policy Characteristics'!$C:$C,0))),"",INDEX('Policy Characteristics'!D:D,MATCH($C970,'Policy Characteristics'!$C:$C,0)))</f>
        <v>Hydrogen Combustion</v>
      </c>
      <c r="K970" s="176" t="str">
        <f>IF(ISBLANK(INDEX('Policy Characteristics'!E:E,MATCH($C970,'Policy Characteristics'!$C:$C,0))),"",INDEX('Policy Characteristics'!E:E,MATCH($C970,'Policy Characteristics'!$C:$C,0)))</f>
        <v>indst shift to hydrogen</v>
      </c>
      <c r="L970" s="184">
        <f>IF(ISBLANK(INDEX('Policy Characteristics'!F:F,MATCH($C970,'Policy Characteristics'!$C:$C,0))),"",INDEX('Policy Characteristics'!F:F,MATCH($C970,'Policy Characteristics'!$C:$C,0)))</f>
        <v>0</v>
      </c>
      <c r="M970" s="184">
        <f>IF(ISBLANK(INDEX('Policy Characteristics'!G:G,MATCH($C970,'Policy Characteristics'!$C:$C,0))),"",INDEX('Policy Characteristics'!G:G,MATCH($C970,'Policy Characteristics'!$C:$C,0)))</f>
        <v>1</v>
      </c>
      <c r="N970" s="184">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fuel shifted</v>
      </c>
      <c r="P970" s="176"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6" t="str">
        <f>IF(ISBLANK(INDEX('Policy Characteristics'!K:K,MATCH($C970,'Policy Characteristics'!$C:$C,0))),"",INDEX('Policy Characteristics'!K:K,MATCH($C970,'Policy Characteristics'!$C:$C,0)))</f>
        <v>industry-ag-main.html#fuel-switching</v>
      </c>
      <c r="R970" s="176"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5"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1992</v>
      </c>
      <c r="E971" s="1" t="s">
        <v>2392</v>
      </c>
      <c r="F971" t="s">
        <v>1953</v>
      </c>
      <c r="G971" s="47" t="s">
        <v>2399</v>
      </c>
      <c r="H971" s="44">
        <v>2232</v>
      </c>
      <c r="I971" s="199" t="s">
        <v>44</v>
      </c>
      <c r="J971" s="177" t="str">
        <f>IF(ISBLANK(INDEX('Policy Characteristics'!D:D,MATCH($C971,'Policy Characteristics'!$C:$C,0))),"",INDEX('Policy Characteristics'!D:D,MATCH($C971,'Policy Characteristics'!$C:$C,0)))</f>
        <v>Hydrogen Combustion</v>
      </c>
      <c r="K971" s="176" t="str">
        <f>IF(ISBLANK(INDEX('Policy Characteristics'!E:E,MATCH($C971,'Policy Characteristics'!$C:$C,0))),"",INDEX('Policy Characteristics'!E:E,MATCH($C971,'Policy Characteristics'!$C:$C,0)))</f>
        <v>indst shift to hydrogen</v>
      </c>
      <c r="L971" s="184">
        <f>IF(ISBLANK(INDEX('Policy Characteristics'!F:F,MATCH($C971,'Policy Characteristics'!$C:$C,0))),"",INDEX('Policy Characteristics'!F:F,MATCH($C971,'Policy Characteristics'!$C:$C,0)))</f>
        <v>0</v>
      </c>
      <c r="M971" s="184">
        <f>IF(ISBLANK(INDEX('Policy Characteristics'!G:G,MATCH($C971,'Policy Characteristics'!$C:$C,0))),"",INDEX('Policy Characteristics'!G:G,MATCH($C971,'Policy Characteristics'!$C:$C,0)))</f>
        <v>1</v>
      </c>
      <c r="N971" s="184">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fuel shifted</v>
      </c>
      <c r="P971" s="176"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6" t="str">
        <f>IF(ISBLANK(INDEX('Policy Characteristics'!K:K,MATCH($C971,'Policy Characteristics'!$C:$C,0))),"",INDEX('Policy Characteristics'!K:K,MATCH($C971,'Policy Characteristics'!$C:$C,0)))</f>
        <v>industry-ag-main.html#fuel-switching</v>
      </c>
      <c r="R971" s="176"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5"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1992</v>
      </c>
      <c r="E972" s="1" t="s">
        <v>2562</v>
      </c>
      <c r="F972" t="s">
        <v>1953</v>
      </c>
      <c r="G972" s="47" t="s">
        <v>2562</v>
      </c>
      <c r="H972" s="44">
        <v>2233</v>
      </c>
      <c r="I972" s="199" t="s">
        <v>44</v>
      </c>
      <c r="J972" s="177" t="str">
        <f>IF(ISBLANK(INDEX('Policy Characteristics'!D:D,MATCH($C972,'Policy Characteristics'!$C:$C,0))),"",INDEX('Policy Characteristics'!D:D,MATCH($C972,'Policy Characteristics'!$C:$C,0)))</f>
        <v>Hydrogen Combustion</v>
      </c>
      <c r="K972" s="176" t="str">
        <f>IF(ISBLANK(INDEX('Policy Characteristics'!E:E,MATCH($C972,'Policy Characteristics'!$C:$C,0))),"",INDEX('Policy Characteristics'!E:E,MATCH($C972,'Policy Characteristics'!$C:$C,0)))</f>
        <v>indst shift to hydrogen</v>
      </c>
      <c r="L972" s="184">
        <f>IF(ISBLANK(INDEX('Policy Characteristics'!F:F,MATCH($C972,'Policy Characteristics'!$C:$C,0))),"",INDEX('Policy Characteristics'!F:F,MATCH($C972,'Policy Characteristics'!$C:$C,0)))</f>
        <v>0</v>
      </c>
      <c r="M972" s="184">
        <f>IF(ISBLANK(INDEX('Policy Characteristics'!G:G,MATCH($C972,'Policy Characteristics'!$C:$C,0))),"",INDEX('Policy Characteristics'!G:G,MATCH($C972,'Policy Characteristics'!$C:$C,0)))</f>
        <v>1</v>
      </c>
      <c r="N972" s="184">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fuel shifted</v>
      </c>
      <c r="P972" s="176"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6" t="str">
        <f>IF(ISBLANK(INDEX('Policy Characteristics'!K:K,MATCH($C972,'Policy Characteristics'!$C:$C,0))),"",INDEX('Policy Characteristics'!K:K,MATCH($C972,'Policy Characteristics'!$C:$C,0)))</f>
        <v>industry-ag-main.html#fuel-switching</v>
      </c>
      <c r="R972" s="176" t="str">
        <f>IF(ISBLANK(INDEX('Policy Characteristics'!L:L,MATCH($C972,'Policy Characteristics'!$C:$C,0))),"",INDEX('Policy Characteristics'!L:L,MATCH($C972,'Policy Characteristics'!$C:$C,0)))</f>
        <v>industry-elec-and-hydrogen.html</v>
      </c>
    </row>
    <row r="973" spans="1:18" s="4" customFormat="1" x14ac:dyDescent="0.25">
      <c r="A973" s="176" t="str">
        <f>IF(ISBLANK(INDEX('Policy Characteristics'!A:A,MATCH($C973,'Policy Characteristics'!$C:$C,0))),"",INDEX('Policy Characteristics'!A:A,MATCH($C973,'Policy Characteristics'!$C:$C,0)))</f>
        <v>Industry</v>
      </c>
      <c r="B973" s="185" t="str">
        <f>IF(ISBLANK(INDEX('Policy Characteristics'!B:B,MATCH($C973,'Policy Characteristics'!$C:$C,0))),"",INDEX('Policy Characteristics'!B:B,MATCH($C973,'Policy Characteristics'!$C:$C,0)))</f>
        <v>Improved System Design</v>
      </c>
      <c r="C973" t="s">
        <v>285</v>
      </c>
      <c r="D973" s="47"/>
      <c r="E973" s="47"/>
      <c r="F973" s="47"/>
      <c r="G973" s="47"/>
      <c r="H973" s="44">
        <v>54</v>
      </c>
      <c r="I973" s="199" t="s">
        <v>43</v>
      </c>
      <c r="J973" s="177" t="str">
        <f>IF(ISBLANK(INDEX('Policy Characteristics'!D:D,MATCH($C973,'Policy Characteristics'!$C:$C,0))),"",INDEX('Policy Characteristics'!D:D,MATCH($C973,'Policy Characteristics'!$C:$C,0)))</f>
        <v>Improved System Design</v>
      </c>
      <c r="K973" s="176" t="str">
        <f>IF(ISBLANK(INDEX('Policy Characteristics'!E:E,MATCH($C973,'Policy Characteristics'!$C:$C,0))),"",INDEX('Policy Characteristics'!E:E,MATCH($C973,'Policy Characteristics'!$C:$C,0)))</f>
        <v>indst system integration</v>
      </c>
      <c r="L973" s="184">
        <f>IF(ISBLANK(INDEX('Policy Characteristics'!F:F,MATCH($C973,'Policy Characteristics'!$C:$C,0))),"",INDEX('Policy Characteristics'!F:F,MATCH($C973,'Policy Characteristics'!$C:$C,0)))</f>
        <v>0</v>
      </c>
      <c r="M973" s="184">
        <f>IF(ISBLANK(INDEX('Policy Characteristics'!G:G,MATCH($C973,'Policy Characteristics'!$C:$C,0))),"",INDEX('Policy Characteristics'!G:G,MATCH($C973,'Policy Characteristics'!$C:$C,0)))</f>
        <v>1</v>
      </c>
      <c r="N973" s="184">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176" t="str">
        <f>IF(ISBLANK(INDEX('Policy Characteristics'!K:K,MATCH($C973,'Policy Characteristics'!$C:$C,0))),"",INDEX('Policy Characteristics'!K:K,MATCH($C973,'Policy Characteristics'!$C:$C,0)))</f>
        <v>industry-ag-main.html#system-integ</v>
      </c>
      <c r="R973" s="176" t="str">
        <f>IF(ISBLANK(INDEX('Policy Characteristics'!L:L,MATCH($C973,'Policy Characteristics'!$C:$C,0))),"",INDEX('Policy Characteristics'!L:L,MATCH($C973,'Policy Characteristics'!$C:$C,0)))</f>
        <v>improved-system-design.html</v>
      </c>
    </row>
    <row r="974" spans="1:18" s="4" customFormat="1" x14ac:dyDescent="0.25">
      <c r="A974" s="176" t="str">
        <f>IF(ISBLANK(INDEX('Policy Characteristics'!A:A,MATCH($C974,'Policy Characteristics'!$C:$C,0))),"",INDEX('Policy Characteristics'!A:A,MATCH($C974,'Policy Characteristics'!$C:$C,0)))</f>
        <v>Industry</v>
      </c>
      <c r="B974" s="185" t="str">
        <f>IF(ISBLANK(INDEX('Policy Characteristics'!B:B,MATCH($C974,'Policy Characteristics'!$C:$C,0))),"",INDEX('Policy Characteristics'!B:B,MATCH($C974,'Policy Characteristics'!$C:$C,0)))</f>
        <v>Industry Energy Efficiency Standards</v>
      </c>
      <c r="C974" t="s">
        <v>284</v>
      </c>
      <c r="D974" s="47" t="s">
        <v>1968</v>
      </c>
      <c r="E974" s="47" t="s">
        <v>1299</v>
      </c>
      <c r="F974" t="s">
        <v>1993</v>
      </c>
      <c r="G974" s="47" t="s">
        <v>1305</v>
      </c>
      <c r="H974" s="44">
        <v>958</v>
      </c>
      <c r="I974" s="199" t="s">
        <v>43</v>
      </c>
      <c r="J974" s="177" t="str">
        <f>IF(ISBLANK(INDEX('Policy Characteristics'!D:D,MATCH($C974,'Policy Characteristics'!$C:$C,0))),"",INDEX('Policy Characteristics'!D:D,MATCH($C974,'Policy Characteristics'!$C:$C,0)))</f>
        <v>Industry Energy Efficiency Standards</v>
      </c>
      <c r="K974" s="176" t="str">
        <f>IF(ISBLANK(INDEX('Policy Characteristics'!E:E,MATCH($C974,'Policy Characteristics'!$C:$C,0))),"",INDEX('Policy Characteristics'!E:E,MATCH($C974,'Policy Characteristics'!$C:$C,0)))</f>
        <v>indst efficiency standards</v>
      </c>
      <c r="L974" s="184">
        <f>IF(ISBLANK(INDEX('Policy Characteristics'!F:F,MATCH($C974,'Policy Characteristics'!$C:$C,0))),"",INDEX('Policy Characteristics'!F:F,MATCH($C974,'Policy Characteristics'!$C:$C,0)))</f>
        <v>0</v>
      </c>
      <c r="M974" s="184">
        <f>IF(ISBLANK(INDEX('Policy Characteristics'!G:G,MATCH($C974,'Policy Characteristics'!$C:$C,0))),"",INDEX('Policy Characteristics'!G:G,MATCH($C974,'Policy Characteristics'!$C:$C,0)))</f>
        <v>0.25</v>
      </c>
      <c r="N974" s="184">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reduction in energy use</v>
      </c>
      <c r="P974" s="1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176" t="str">
        <f>IF(ISBLANK(INDEX('Policy Characteristics'!K:K,MATCH($C974,'Policy Characteristics'!$C:$C,0))),"",INDEX('Policy Characteristics'!K:K,MATCH($C974,'Policy Characteristics'!$C:$C,0)))</f>
        <v>industry-ag-main.html#eff-stds</v>
      </c>
      <c r="R974" s="176" t="str">
        <f>IF(ISBLANK(INDEX('Policy Characteristics'!L:L,MATCH($C974,'Policy Characteristics'!$C:$C,0))),"",INDEX('Policy Characteristics'!L:L,MATCH($C974,'Policy Characteristics'!$C:$C,0)))</f>
        <v>industry-energy-efficiency-standards.html</v>
      </c>
    </row>
    <row r="975" spans="1:18" s="4" customFormat="1" x14ac:dyDescent="0.25">
      <c r="A975" s="176" t="str">
        <f>IF(ISBLANK(INDEX('Policy Characteristics'!A:A,MATCH($C975,'Policy Characteristics'!$C:$C,0))),"",INDEX('Policy Characteristics'!A:A,MATCH($C975,'Policy Characteristics'!$C:$C,0)))</f>
        <v>Industry</v>
      </c>
      <c r="B975" s="185" t="str">
        <f>IF(ISBLANK(INDEX('Policy Characteristics'!B:B,MATCH($C975,'Policy Characteristics'!$C:$C,0))),"",INDEX('Policy Characteristics'!B:B,MATCH($C975,'Policy Characteristics'!$C:$C,0)))</f>
        <v>Industry Energy Efficiency Standards</v>
      </c>
      <c r="C975" s="176" t="str">
        <f t="shared" ref="C975:C1038" si="41">C$974</f>
        <v>Percentage Improvement in Eqpt Efficiency Standards above BAU</v>
      </c>
      <c r="D975" s="47" t="s">
        <v>1968</v>
      </c>
      <c r="E975" s="47" t="s">
        <v>1300</v>
      </c>
      <c r="F975" t="s">
        <v>1993</v>
      </c>
      <c r="G975" s="47" t="s">
        <v>1308</v>
      </c>
      <c r="H975" s="44">
        <v>959</v>
      </c>
      <c r="I975" s="199" t="s">
        <v>44</v>
      </c>
      <c r="J975" s="177" t="str">
        <f>IF(ISBLANK(INDEX('Policy Characteristics'!D:D,MATCH($C975,'Policy Characteristics'!$C:$C,0))),"",INDEX('Policy Characteristics'!D:D,MATCH($C975,'Policy Characteristics'!$C:$C,0)))</f>
        <v>Industry Energy Efficiency Standards</v>
      </c>
      <c r="K975" s="176" t="str">
        <f>IF(ISBLANK(INDEX('Policy Characteristics'!E:E,MATCH($C975,'Policy Characteristics'!$C:$C,0))),"",INDEX('Policy Characteristics'!E:E,MATCH($C975,'Policy Characteristics'!$C:$C,0)))</f>
        <v>indst efficiency standards</v>
      </c>
      <c r="L975" s="184">
        <f>IF(ISBLANK(INDEX('Policy Characteristics'!F:F,MATCH($C975,'Policy Characteristics'!$C:$C,0))),"",INDEX('Policy Characteristics'!F:F,MATCH($C975,'Policy Characteristics'!$C:$C,0)))</f>
        <v>0</v>
      </c>
      <c r="M975" s="184">
        <f>IF(ISBLANK(INDEX('Policy Characteristics'!G:G,MATCH($C975,'Policy Characteristics'!$C:$C,0))),"",INDEX('Policy Characteristics'!G:G,MATCH($C975,'Policy Characteristics'!$C:$C,0)))</f>
        <v>0.25</v>
      </c>
      <c r="N975" s="184">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reduction in energy use</v>
      </c>
      <c r="P975" s="1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176" t="str">
        <f>IF(ISBLANK(INDEX('Policy Characteristics'!K:K,MATCH($C975,'Policy Characteristics'!$C:$C,0))),"",INDEX('Policy Characteristics'!K:K,MATCH($C975,'Policy Characteristics'!$C:$C,0)))</f>
        <v>industry-ag-main.html#eff-stds</v>
      </c>
      <c r="R975" s="176" t="str">
        <f>IF(ISBLANK(INDEX('Policy Characteristics'!L:L,MATCH($C975,'Policy Characteristics'!$C:$C,0))),"",INDEX('Policy Characteristics'!L:L,MATCH($C975,'Policy Characteristics'!$C:$C,0)))</f>
        <v>industry-energy-efficiency-standards.html</v>
      </c>
    </row>
    <row r="976" spans="1:18" s="4" customFormat="1" x14ac:dyDescent="0.25">
      <c r="A976" s="176" t="str">
        <f>IF(ISBLANK(INDEX('Policy Characteristics'!A:A,MATCH($C976,'Policy Characteristics'!$C:$C,0))),"",INDEX('Policy Characteristics'!A:A,MATCH($C976,'Policy Characteristics'!$C:$C,0)))</f>
        <v>Industry</v>
      </c>
      <c r="B976" s="185" t="str">
        <f>IF(ISBLANK(INDEX('Policy Characteristics'!B:B,MATCH($C976,'Policy Characteristics'!$C:$C,0))),"",INDEX('Policy Characteristics'!B:B,MATCH($C976,'Policy Characteristics'!$C:$C,0)))</f>
        <v>Industry Energy Efficiency Standards</v>
      </c>
      <c r="C976" s="176" t="str">
        <f t="shared" si="41"/>
        <v>Percentage Improvement in Eqpt Efficiency Standards above BAU</v>
      </c>
      <c r="D976" s="47" t="s">
        <v>1968</v>
      </c>
      <c r="E976" s="47" t="s">
        <v>1301</v>
      </c>
      <c r="F976" t="s">
        <v>1993</v>
      </c>
      <c r="G976" s="47" t="s">
        <v>1309</v>
      </c>
      <c r="H976" s="44">
        <v>960</v>
      </c>
      <c r="I976" s="199" t="s">
        <v>43</v>
      </c>
      <c r="J976" s="177" t="str">
        <f>IF(ISBLANK(INDEX('Policy Characteristics'!D:D,MATCH($C976,'Policy Characteristics'!$C:$C,0))),"",INDEX('Policy Characteristics'!D:D,MATCH($C976,'Policy Characteristics'!$C:$C,0)))</f>
        <v>Industry Energy Efficiency Standards</v>
      </c>
      <c r="K976" s="176" t="str">
        <f>IF(ISBLANK(INDEX('Policy Characteristics'!E:E,MATCH($C976,'Policy Characteristics'!$C:$C,0))),"",INDEX('Policy Characteristics'!E:E,MATCH($C976,'Policy Characteristics'!$C:$C,0)))</f>
        <v>indst efficiency standards</v>
      </c>
      <c r="L976" s="184">
        <f>IF(ISBLANK(INDEX('Policy Characteristics'!F:F,MATCH($C976,'Policy Characteristics'!$C:$C,0))),"",INDEX('Policy Characteristics'!F:F,MATCH($C976,'Policy Characteristics'!$C:$C,0)))</f>
        <v>0</v>
      </c>
      <c r="M976" s="184">
        <f>IF(ISBLANK(INDEX('Policy Characteristics'!G:G,MATCH($C976,'Policy Characteristics'!$C:$C,0))),"",INDEX('Policy Characteristics'!G:G,MATCH($C976,'Policy Characteristics'!$C:$C,0)))</f>
        <v>0.25</v>
      </c>
      <c r="N976" s="184">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reduction in energy use</v>
      </c>
      <c r="P976" s="1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176" t="str">
        <f>IF(ISBLANK(INDEX('Policy Characteristics'!K:K,MATCH($C976,'Policy Characteristics'!$C:$C,0))),"",INDEX('Policy Characteristics'!K:K,MATCH($C976,'Policy Characteristics'!$C:$C,0)))</f>
        <v>industry-ag-main.html#eff-stds</v>
      </c>
      <c r="R976" s="176" t="str">
        <f>IF(ISBLANK(INDEX('Policy Characteristics'!L:L,MATCH($C976,'Policy Characteristics'!$C:$C,0))),"",INDEX('Policy Characteristics'!L:L,MATCH($C976,'Policy Characteristics'!$C:$C,0)))</f>
        <v>industry-energy-efficiency-standards.html</v>
      </c>
    </row>
    <row r="977" spans="1:18" s="4" customFormat="1" x14ac:dyDescent="0.25">
      <c r="A977" s="176" t="str">
        <f>IF(ISBLANK(INDEX('Policy Characteristics'!A:A,MATCH($C977,'Policy Characteristics'!$C:$C,0))),"",INDEX('Policy Characteristics'!A:A,MATCH($C977,'Policy Characteristics'!$C:$C,0)))</f>
        <v>Industry</v>
      </c>
      <c r="B977" s="185" t="str">
        <f>IF(ISBLANK(INDEX('Policy Characteristics'!B:B,MATCH($C977,'Policy Characteristics'!$C:$C,0))),"",INDEX('Policy Characteristics'!B:B,MATCH($C977,'Policy Characteristics'!$C:$C,0)))</f>
        <v>Industry Energy Efficiency Standards</v>
      </c>
      <c r="C977" s="176" t="str">
        <f t="shared" si="41"/>
        <v>Percentage Improvement in Eqpt Efficiency Standards above BAU</v>
      </c>
      <c r="D977" s="47" t="s">
        <v>1968</v>
      </c>
      <c r="E977" s="47" t="s">
        <v>1302</v>
      </c>
      <c r="F977" t="s">
        <v>1993</v>
      </c>
      <c r="G977" s="47" t="s">
        <v>1306</v>
      </c>
      <c r="H977" s="44">
        <v>961</v>
      </c>
      <c r="I977" s="199" t="s">
        <v>44</v>
      </c>
      <c r="J977" s="177" t="str">
        <f>IF(ISBLANK(INDEX('Policy Characteristics'!D:D,MATCH($C977,'Policy Characteristics'!$C:$C,0))),"",INDEX('Policy Characteristics'!D:D,MATCH($C977,'Policy Characteristics'!$C:$C,0)))</f>
        <v>Industry Energy Efficiency Standards</v>
      </c>
      <c r="K977" s="176" t="str">
        <f>IF(ISBLANK(INDEX('Policy Characteristics'!E:E,MATCH($C977,'Policy Characteristics'!$C:$C,0))),"",INDEX('Policy Characteristics'!E:E,MATCH($C977,'Policy Characteristics'!$C:$C,0)))</f>
        <v>indst efficiency standards</v>
      </c>
      <c r="L977" s="184">
        <f>IF(ISBLANK(INDEX('Policy Characteristics'!F:F,MATCH($C977,'Policy Characteristics'!$C:$C,0))),"",INDEX('Policy Characteristics'!F:F,MATCH($C977,'Policy Characteristics'!$C:$C,0)))</f>
        <v>0</v>
      </c>
      <c r="M977" s="184">
        <f>IF(ISBLANK(INDEX('Policy Characteristics'!G:G,MATCH($C977,'Policy Characteristics'!$C:$C,0))),"",INDEX('Policy Characteristics'!G:G,MATCH($C977,'Policy Characteristics'!$C:$C,0)))</f>
        <v>0.25</v>
      </c>
      <c r="N977" s="184">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reduction in energy use</v>
      </c>
      <c r="P977" s="1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176" t="str">
        <f>IF(ISBLANK(INDEX('Policy Characteristics'!K:K,MATCH($C977,'Policy Characteristics'!$C:$C,0))),"",INDEX('Policy Characteristics'!K:K,MATCH($C977,'Policy Characteristics'!$C:$C,0)))</f>
        <v>industry-ag-main.html#eff-stds</v>
      </c>
      <c r="R977" s="176" t="str">
        <f>IF(ISBLANK(INDEX('Policy Characteristics'!L:L,MATCH($C977,'Policy Characteristics'!$C:$C,0))),"",INDEX('Policy Characteristics'!L:L,MATCH($C977,'Policy Characteristics'!$C:$C,0)))</f>
        <v>industry-energy-efficiency-standards.html</v>
      </c>
    </row>
    <row r="978" spans="1:18" s="4" customFormat="1" x14ac:dyDescent="0.25">
      <c r="A978" s="176" t="str">
        <f>IF(ISBLANK(INDEX('Policy Characteristics'!A:A,MATCH($C978,'Policy Characteristics'!$C:$C,0))),"",INDEX('Policy Characteristics'!A:A,MATCH($C978,'Policy Characteristics'!$C:$C,0)))</f>
        <v>Industry</v>
      </c>
      <c r="B978" s="185" t="str">
        <f>IF(ISBLANK(INDEX('Policy Characteristics'!B:B,MATCH($C978,'Policy Characteristics'!$C:$C,0))),"",INDEX('Policy Characteristics'!B:B,MATCH($C978,'Policy Characteristics'!$C:$C,0)))</f>
        <v>Industry Energy Efficiency Standards</v>
      </c>
      <c r="C978" s="176" t="str">
        <f t="shared" si="41"/>
        <v>Percentage Improvement in Eqpt Efficiency Standards above BAU</v>
      </c>
      <c r="D978" s="47" t="s">
        <v>1968</v>
      </c>
      <c r="E978" s="47" t="s">
        <v>1303</v>
      </c>
      <c r="F978" t="s">
        <v>1993</v>
      </c>
      <c r="G978" s="47" t="s">
        <v>1307</v>
      </c>
      <c r="H978" s="44">
        <v>962</v>
      </c>
      <c r="I978" s="199" t="s">
        <v>43</v>
      </c>
      <c r="J978" s="177" t="str">
        <f>IF(ISBLANK(INDEX('Policy Characteristics'!D:D,MATCH($C978,'Policy Characteristics'!$C:$C,0))),"",INDEX('Policy Characteristics'!D:D,MATCH($C978,'Policy Characteristics'!$C:$C,0)))</f>
        <v>Industry Energy Efficiency Standards</v>
      </c>
      <c r="K978" s="176" t="str">
        <f>IF(ISBLANK(INDEX('Policy Characteristics'!E:E,MATCH($C978,'Policy Characteristics'!$C:$C,0))),"",INDEX('Policy Characteristics'!E:E,MATCH($C978,'Policy Characteristics'!$C:$C,0)))</f>
        <v>indst efficiency standards</v>
      </c>
      <c r="L978" s="184">
        <f>IF(ISBLANK(INDEX('Policy Characteristics'!F:F,MATCH($C978,'Policy Characteristics'!$C:$C,0))),"",INDEX('Policy Characteristics'!F:F,MATCH($C978,'Policy Characteristics'!$C:$C,0)))</f>
        <v>0</v>
      </c>
      <c r="M978" s="184">
        <f>IF(ISBLANK(INDEX('Policy Characteristics'!G:G,MATCH($C978,'Policy Characteristics'!$C:$C,0))),"",INDEX('Policy Characteristics'!G:G,MATCH($C978,'Policy Characteristics'!$C:$C,0)))</f>
        <v>0.25</v>
      </c>
      <c r="N978" s="184">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reduction in energy use</v>
      </c>
      <c r="P978" s="1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176" t="str">
        <f>IF(ISBLANK(INDEX('Policy Characteristics'!K:K,MATCH($C978,'Policy Characteristics'!$C:$C,0))),"",INDEX('Policy Characteristics'!K:K,MATCH($C978,'Policy Characteristics'!$C:$C,0)))</f>
        <v>industry-ag-main.html#eff-stds</v>
      </c>
      <c r="R978" s="176" t="str">
        <f>IF(ISBLANK(INDEX('Policy Characteristics'!L:L,MATCH($C978,'Policy Characteristics'!$C:$C,0))),"",INDEX('Policy Characteristics'!L:L,MATCH($C978,'Policy Characteristics'!$C:$C,0)))</f>
        <v>industry-energy-efficiency-standards.html</v>
      </c>
    </row>
    <row r="979" spans="1:18" s="4" customFormat="1" x14ac:dyDescent="0.25">
      <c r="A979" s="176" t="str">
        <f>IF(ISBLANK(INDEX('Policy Characteristics'!A:A,MATCH($C979,'Policy Characteristics'!$C:$C,0))),"",INDEX('Policy Characteristics'!A:A,MATCH($C979,'Policy Characteristics'!$C:$C,0)))</f>
        <v>Industry</v>
      </c>
      <c r="B979" s="185" t="str">
        <f>IF(ISBLANK(INDEX('Policy Characteristics'!B:B,MATCH($C979,'Policy Characteristics'!$C:$C,0))),"",INDEX('Policy Characteristics'!B:B,MATCH($C979,'Policy Characteristics'!$C:$C,0)))</f>
        <v>Industry Energy Efficiency Standards</v>
      </c>
      <c r="C979" s="176" t="str">
        <f t="shared" si="41"/>
        <v>Percentage Improvement in Eqpt Efficiency Standards above BAU</v>
      </c>
      <c r="D979" s="47" t="s">
        <v>1968</v>
      </c>
      <c r="E979" s="47" t="s">
        <v>1304</v>
      </c>
      <c r="F979" t="s">
        <v>1993</v>
      </c>
      <c r="G979" s="47" t="s">
        <v>1310</v>
      </c>
      <c r="H979" s="44">
        <v>963</v>
      </c>
      <c r="I979" s="199" t="s">
        <v>44</v>
      </c>
      <c r="J979" s="177" t="str">
        <f>IF(ISBLANK(INDEX('Policy Characteristics'!D:D,MATCH($C979,'Policy Characteristics'!$C:$C,0))),"",INDEX('Policy Characteristics'!D:D,MATCH($C979,'Policy Characteristics'!$C:$C,0)))</f>
        <v>Industry Energy Efficiency Standards</v>
      </c>
      <c r="K979" s="176" t="str">
        <f>IF(ISBLANK(INDEX('Policy Characteristics'!E:E,MATCH($C979,'Policy Characteristics'!$C:$C,0))),"",INDEX('Policy Characteristics'!E:E,MATCH($C979,'Policy Characteristics'!$C:$C,0)))</f>
        <v>indst efficiency standards</v>
      </c>
      <c r="L979" s="184">
        <f>IF(ISBLANK(INDEX('Policy Characteristics'!F:F,MATCH($C979,'Policy Characteristics'!$C:$C,0))),"",INDEX('Policy Characteristics'!F:F,MATCH($C979,'Policy Characteristics'!$C:$C,0)))</f>
        <v>0</v>
      </c>
      <c r="M979" s="184">
        <f>IF(ISBLANK(INDEX('Policy Characteristics'!G:G,MATCH($C979,'Policy Characteristics'!$C:$C,0))),"",INDEX('Policy Characteristics'!G:G,MATCH($C979,'Policy Characteristics'!$C:$C,0)))</f>
        <v>0.25</v>
      </c>
      <c r="N979" s="184">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reduction in energy use</v>
      </c>
      <c r="P979" s="1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176" t="str">
        <f>IF(ISBLANK(INDEX('Policy Characteristics'!K:K,MATCH($C979,'Policy Characteristics'!$C:$C,0))),"",INDEX('Policy Characteristics'!K:K,MATCH($C979,'Policy Characteristics'!$C:$C,0)))</f>
        <v>industry-ag-main.html#eff-stds</v>
      </c>
      <c r="R979" s="176" t="str">
        <f>IF(ISBLANK(INDEX('Policy Characteristics'!L:L,MATCH($C979,'Policy Characteristics'!$C:$C,0))),"",INDEX('Policy Characteristics'!L:L,MATCH($C979,'Policy Characteristics'!$C:$C,0)))</f>
        <v>industry-energy-efficiency-standards.html</v>
      </c>
    </row>
    <row r="980" spans="1:18" x14ac:dyDescent="0.25">
      <c r="A980" s="176" t="str">
        <f>IF(ISBLANK(INDEX('Policy Characteristics'!A:A,MATCH($C980,'Policy Characteristics'!$C:$C,0))),"",INDEX('Policy Characteristics'!A:A,MATCH($C980,'Policy Characteristics'!$C:$C,0)))</f>
        <v>Industry</v>
      </c>
      <c r="B980" s="185" t="str">
        <f>IF(ISBLANK(INDEX('Policy Characteristics'!B:B,MATCH($C980,'Policy Characteristics'!$C:$C,0))),"",INDEX('Policy Characteristics'!B:B,MATCH($C980,'Policy Characteristics'!$C:$C,0)))</f>
        <v>Industry Energy Efficiency Standards</v>
      </c>
      <c r="C980" s="176" t="str">
        <f t="shared" si="41"/>
        <v>Percentage Improvement in Eqpt Efficiency Standards above BAU</v>
      </c>
      <c r="D980" s="47" t="s">
        <v>1968</v>
      </c>
      <c r="E980" s="47" t="s">
        <v>1607</v>
      </c>
      <c r="F980" t="s">
        <v>1993</v>
      </c>
      <c r="G980" s="47" t="s">
        <v>1610</v>
      </c>
      <c r="H980" s="44">
        <v>964</v>
      </c>
      <c r="I980" s="199" t="s">
        <v>44</v>
      </c>
      <c r="J980" s="177" t="str">
        <f>IF(ISBLANK(INDEX('Policy Characteristics'!D:D,MATCH($C980,'Policy Characteristics'!$C:$C,0))),"",INDEX('Policy Characteristics'!D:D,MATCH($C980,'Policy Characteristics'!$C:$C,0)))</f>
        <v>Industry Energy Efficiency Standards</v>
      </c>
      <c r="K980" s="176" t="str">
        <f>IF(ISBLANK(INDEX('Policy Characteristics'!E:E,MATCH($C980,'Policy Characteristics'!$C:$C,0))),"",INDEX('Policy Characteristics'!E:E,MATCH($C980,'Policy Characteristics'!$C:$C,0)))</f>
        <v>indst efficiency standards</v>
      </c>
      <c r="L980" s="184">
        <f>IF(ISBLANK(INDEX('Policy Characteristics'!F:F,MATCH($C980,'Policy Characteristics'!$C:$C,0))),"",INDEX('Policy Characteristics'!F:F,MATCH($C980,'Policy Characteristics'!$C:$C,0)))</f>
        <v>0</v>
      </c>
      <c r="M980" s="184">
        <f>IF(ISBLANK(INDEX('Policy Characteristics'!G:G,MATCH($C980,'Policy Characteristics'!$C:$C,0))),"",INDEX('Policy Characteristics'!G:G,MATCH($C980,'Policy Characteristics'!$C:$C,0)))</f>
        <v>0.25</v>
      </c>
      <c r="N980" s="184">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reduction in energy use</v>
      </c>
      <c r="P980" s="1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176" t="str">
        <f>IF(ISBLANK(INDEX('Policy Characteristics'!K:K,MATCH($C980,'Policy Characteristics'!$C:$C,0))),"",INDEX('Policy Characteristics'!K:K,MATCH($C980,'Policy Characteristics'!$C:$C,0)))</f>
        <v>industry-ag-main.html#eff-stds</v>
      </c>
      <c r="R980" s="176" t="str">
        <f>IF(ISBLANK(INDEX('Policy Characteristics'!L:L,MATCH($C980,'Policy Characteristics'!$C:$C,0))),"",INDEX('Policy Characteristics'!L:L,MATCH($C980,'Policy Characteristics'!$C:$C,0)))</f>
        <v>industry-energy-efficiency-standards.html</v>
      </c>
    </row>
    <row r="981" spans="1:18" s="4" customFormat="1" x14ac:dyDescent="0.25">
      <c r="A981" s="176" t="str">
        <f>IF(ISBLANK(INDEX('Policy Characteristics'!A:A,MATCH($C981,'Policy Characteristics'!$C:$C,0))),"",INDEX('Policy Characteristics'!A:A,MATCH($C981,'Policy Characteristics'!$C:$C,0)))</f>
        <v>Industry</v>
      </c>
      <c r="B981" s="185" t="str">
        <f>IF(ISBLANK(INDEX('Policy Characteristics'!B:B,MATCH($C981,'Policy Characteristics'!$C:$C,0))),"",INDEX('Policy Characteristics'!B:B,MATCH($C981,'Policy Characteristics'!$C:$C,0)))</f>
        <v>Industry Energy Efficiency Standards</v>
      </c>
      <c r="C981" s="176" t="str">
        <f t="shared" si="41"/>
        <v>Percentage Improvement in Eqpt Efficiency Standards above BAU</v>
      </c>
      <c r="D981" s="47" t="s">
        <v>1968</v>
      </c>
      <c r="E981" s="47" t="s">
        <v>1608</v>
      </c>
      <c r="F981" t="s">
        <v>1993</v>
      </c>
      <c r="G981" s="47" t="s">
        <v>1612</v>
      </c>
      <c r="H981" s="44">
        <v>965</v>
      </c>
      <c r="I981" s="199" t="s">
        <v>43</v>
      </c>
      <c r="J981" s="177" t="str">
        <f>IF(ISBLANK(INDEX('Policy Characteristics'!D:D,MATCH($C981,'Policy Characteristics'!$C:$C,0))),"",INDEX('Policy Characteristics'!D:D,MATCH($C981,'Policy Characteristics'!$C:$C,0)))</f>
        <v>Industry Energy Efficiency Standards</v>
      </c>
      <c r="K981" s="176" t="str">
        <f>IF(ISBLANK(INDEX('Policy Characteristics'!E:E,MATCH($C981,'Policy Characteristics'!$C:$C,0))),"",INDEX('Policy Characteristics'!E:E,MATCH($C981,'Policy Characteristics'!$C:$C,0)))</f>
        <v>indst efficiency standards</v>
      </c>
      <c r="L981" s="184">
        <f>IF(ISBLANK(INDEX('Policy Characteristics'!F:F,MATCH($C981,'Policy Characteristics'!$C:$C,0))),"",INDEX('Policy Characteristics'!F:F,MATCH($C981,'Policy Characteristics'!$C:$C,0)))</f>
        <v>0</v>
      </c>
      <c r="M981" s="184">
        <f>IF(ISBLANK(INDEX('Policy Characteristics'!G:G,MATCH($C981,'Policy Characteristics'!$C:$C,0))),"",INDEX('Policy Characteristics'!G:G,MATCH($C981,'Policy Characteristics'!$C:$C,0)))</f>
        <v>0.25</v>
      </c>
      <c r="N981" s="184">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reduction in energy use</v>
      </c>
      <c r="P981" s="1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176" t="str">
        <f>IF(ISBLANK(INDEX('Policy Characteristics'!K:K,MATCH($C981,'Policy Characteristics'!$C:$C,0))),"",INDEX('Policy Characteristics'!K:K,MATCH($C981,'Policy Characteristics'!$C:$C,0)))</f>
        <v>industry-ag-main.html#eff-stds</v>
      </c>
      <c r="R981" s="176" t="str">
        <f>IF(ISBLANK(INDEX('Policy Characteristics'!L:L,MATCH($C981,'Policy Characteristics'!$C:$C,0))),"",INDEX('Policy Characteristics'!L:L,MATCH($C981,'Policy Characteristics'!$C:$C,0)))</f>
        <v>industry-energy-efficiency-standards.html</v>
      </c>
    </row>
    <row r="982" spans="1:18" s="4" customFormat="1" x14ac:dyDescent="0.25">
      <c r="A982" s="176" t="str">
        <f>IF(ISBLANK(INDEX('Policy Characteristics'!A:A,MATCH($C982,'Policy Characteristics'!$C:$C,0))),"",INDEX('Policy Characteristics'!A:A,MATCH($C982,'Policy Characteristics'!$C:$C,0)))</f>
        <v>Industry</v>
      </c>
      <c r="B982" s="185" t="str">
        <f>IF(ISBLANK(INDEX('Policy Characteristics'!B:B,MATCH($C982,'Policy Characteristics'!$C:$C,0))),"",INDEX('Policy Characteristics'!B:B,MATCH($C982,'Policy Characteristics'!$C:$C,0)))</f>
        <v>Industry Energy Efficiency Standards</v>
      </c>
      <c r="C982" s="176" t="str">
        <f t="shared" si="41"/>
        <v>Percentage Improvement in Eqpt Efficiency Standards above BAU</v>
      </c>
      <c r="D982" s="47" t="s">
        <v>1968</v>
      </c>
      <c r="E982" s="47" t="s">
        <v>1609</v>
      </c>
      <c r="F982" t="s">
        <v>1993</v>
      </c>
      <c r="G982" s="47" t="s">
        <v>1613</v>
      </c>
      <c r="H982" s="44">
        <v>966</v>
      </c>
      <c r="I982" s="199" t="s">
        <v>43</v>
      </c>
      <c r="J982" s="177" t="str">
        <f>IF(ISBLANK(INDEX('Policy Characteristics'!D:D,MATCH($C982,'Policy Characteristics'!$C:$C,0))),"",INDEX('Policy Characteristics'!D:D,MATCH($C982,'Policy Characteristics'!$C:$C,0)))</f>
        <v>Industry Energy Efficiency Standards</v>
      </c>
      <c r="K982" s="176" t="str">
        <f>IF(ISBLANK(INDEX('Policy Characteristics'!E:E,MATCH($C982,'Policy Characteristics'!$C:$C,0))),"",INDEX('Policy Characteristics'!E:E,MATCH($C982,'Policy Characteristics'!$C:$C,0)))</f>
        <v>indst efficiency standards</v>
      </c>
      <c r="L982" s="184">
        <f>IF(ISBLANK(INDEX('Policy Characteristics'!F:F,MATCH($C982,'Policy Characteristics'!$C:$C,0))),"",INDEX('Policy Characteristics'!F:F,MATCH($C982,'Policy Characteristics'!$C:$C,0)))</f>
        <v>0</v>
      </c>
      <c r="M982" s="184">
        <f>IF(ISBLANK(INDEX('Policy Characteristics'!G:G,MATCH($C982,'Policy Characteristics'!$C:$C,0))),"",INDEX('Policy Characteristics'!G:G,MATCH($C982,'Policy Characteristics'!$C:$C,0)))</f>
        <v>0.25</v>
      </c>
      <c r="N982" s="184">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reduction in energy use</v>
      </c>
      <c r="P982" s="1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176" t="str">
        <f>IF(ISBLANK(INDEX('Policy Characteristics'!K:K,MATCH($C982,'Policy Characteristics'!$C:$C,0))),"",INDEX('Policy Characteristics'!K:K,MATCH($C982,'Policy Characteristics'!$C:$C,0)))</f>
        <v>industry-ag-main.html#eff-stds</v>
      </c>
      <c r="R982" s="176" t="str">
        <f>IF(ISBLANK(INDEX('Policy Characteristics'!L:L,MATCH($C982,'Policy Characteristics'!$C:$C,0))),"",INDEX('Policy Characteristics'!L:L,MATCH($C982,'Policy Characteristics'!$C:$C,0)))</f>
        <v>industry-energy-efficiency-standards.html</v>
      </c>
    </row>
    <row r="983" spans="1:18" s="4" customFormat="1" x14ac:dyDescent="0.25">
      <c r="A983" s="176" t="str">
        <f>IF(ISBLANK(INDEX('Policy Characteristics'!A:A,MATCH($C983,'Policy Characteristics'!$C:$C,0))),"",INDEX('Policy Characteristics'!A:A,MATCH($C983,'Policy Characteristics'!$C:$C,0)))</f>
        <v>Industry</v>
      </c>
      <c r="B983" s="185" t="str">
        <f>IF(ISBLANK(INDEX('Policy Characteristics'!B:B,MATCH($C983,'Policy Characteristics'!$C:$C,0))),"",INDEX('Policy Characteristics'!B:B,MATCH($C983,'Policy Characteristics'!$C:$C,0)))</f>
        <v>Industry Energy Efficiency Standards</v>
      </c>
      <c r="C983" s="176" t="str">
        <f t="shared" si="41"/>
        <v>Percentage Improvement in Eqpt Efficiency Standards above BAU</v>
      </c>
      <c r="D983" s="47" t="s">
        <v>1968</v>
      </c>
      <c r="E983" s="47" t="s">
        <v>1606</v>
      </c>
      <c r="F983" t="s">
        <v>1993</v>
      </c>
      <c r="G983" s="47" t="s">
        <v>1611</v>
      </c>
      <c r="H983" s="44">
        <v>967</v>
      </c>
      <c r="I983" s="199" t="s">
        <v>44</v>
      </c>
      <c r="J983" s="177" t="str">
        <f>IF(ISBLANK(INDEX('Policy Characteristics'!D:D,MATCH($C983,'Policy Characteristics'!$C:$C,0))),"",INDEX('Policy Characteristics'!D:D,MATCH($C983,'Policy Characteristics'!$C:$C,0)))</f>
        <v>Industry Energy Efficiency Standards</v>
      </c>
      <c r="K983" s="176" t="str">
        <f>IF(ISBLANK(INDEX('Policy Characteristics'!E:E,MATCH($C983,'Policy Characteristics'!$C:$C,0))),"",INDEX('Policy Characteristics'!E:E,MATCH($C983,'Policy Characteristics'!$C:$C,0)))</f>
        <v>indst efficiency standards</v>
      </c>
      <c r="L983" s="184">
        <f>IF(ISBLANK(INDEX('Policy Characteristics'!F:F,MATCH($C983,'Policy Characteristics'!$C:$C,0))),"",INDEX('Policy Characteristics'!F:F,MATCH($C983,'Policy Characteristics'!$C:$C,0)))</f>
        <v>0</v>
      </c>
      <c r="M983" s="184">
        <f>IF(ISBLANK(INDEX('Policy Characteristics'!G:G,MATCH($C983,'Policy Characteristics'!$C:$C,0))),"",INDEX('Policy Characteristics'!G:G,MATCH($C983,'Policy Characteristics'!$C:$C,0)))</f>
        <v>0.25</v>
      </c>
      <c r="N983" s="184">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reduction in energy use</v>
      </c>
      <c r="P983" s="1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176" t="str">
        <f>IF(ISBLANK(INDEX('Policy Characteristics'!K:K,MATCH($C983,'Policy Characteristics'!$C:$C,0))),"",INDEX('Policy Characteristics'!K:K,MATCH($C983,'Policy Characteristics'!$C:$C,0)))</f>
        <v>industry-ag-main.html#eff-stds</v>
      </c>
      <c r="R983" s="176" t="str">
        <f>IF(ISBLANK(INDEX('Policy Characteristics'!L:L,MATCH($C983,'Policy Characteristics'!$C:$C,0))),"",INDEX('Policy Characteristics'!L:L,MATCH($C983,'Policy Characteristics'!$C:$C,0)))</f>
        <v>industry-energy-efficiency-standards.html</v>
      </c>
    </row>
    <row r="984" spans="1:18" s="4" customFormat="1" x14ac:dyDescent="0.25">
      <c r="A984" s="176" t="str">
        <f>IF(ISBLANK(INDEX('Policy Characteristics'!A:A,MATCH($C984,'Policy Characteristics'!$C:$C,0))),"",INDEX('Policy Characteristics'!A:A,MATCH($C984,'Policy Characteristics'!$C:$C,0)))</f>
        <v>Industry</v>
      </c>
      <c r="B984" s="185" t="str">
        <f>IF(ISBLANK(INDEX('Policy Characteristics'!B:B,MATCH($C984,'Policy Characteristics'!$C:$C,0))),"",INDEX('Policy Characteristics'!B:B,MATCH($C984,'Policy Characteristics'!$C:$C,0)))</f>
        <v>Industry Energy Efficiency Standards</v>
      </c>
      <c r="C984" s="176" t="str">
        <f t="shared" si="41"/>
        <v>Percentage Improvement in Eqpt Efficiency Standards above BAU</v>
      </c>
      <c r="D984" s="6" t="s">
        <v>1969</v>
      </c>
      <c r="E984" s="47" t="s">
        <v>1299</v>
      </c>
      <c r="F984" t="s">
        <v>1661</v>
      </c>
      <c r="G984" s="47" t="s">
        <v>1305</v>
      </c>
      <c r="H984" s="44">
        <v>968</v>
      </c>
      <c r="I984" s="199" t="s">
        <v>43</v>
      </c>
      <c r="J984" s="177" t="str">
        <f>IF(ISBLANK(INDEX('Policy Characteristics'!D:D,MATCH($C984,'Policy Characteristics'!$C:$C,0))),"",INDEX('Policy Characteristics'!D:D,MATCH($C984,'Policy Characteristics'!$C:$C,0)))</f>
        <v>Industry Energy Efficiency Standards</v>
      </c>
      <c r="K984" s="176" t="str">
        <f>IF(ISBLANK(INDEX('Policy Characteristics'!E:E,MATCH($C984,'Policy Characteristics'!$C:$C,0))),"",INDEX('Policy Characteristics'!E:E,MATCH($C984,'Policy Characteristics'!$C:$C,0)))</f>
        <v>indst efficiency standards</v>
      </c>
      <c r="L984" s="184">
        <f>IF(ISBLANK(INDEX('Policy Characteristics'!F:F,MATCH($C984,'Policy Characteristics'!$C:$C,0))),"",INDEX('Policy Characteristics'!F:F,MATCH($C984,'Policy Characteristics'!$C:$C,0)))</f>
        <v>0</v>
      </c>
      <c r="M984" s="184">
        <f>IF(ISBLANK(INDEX('Policy Characteristics'!G:G,MATCH($C984,'Policy Characteristics'!$C:$C,0))),"",INDEX('Policy Characteristics'!G:G,MATCH($C984,'Policy Characteristics'!$C:$C,0)))</f>
        <v>0.25</v>
      </c>
      <c r="N984" s="184">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reduction in energy use</v>
      </c>
      <c r="P984" s="1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176" t="str">
        <f>IF(ISBLANK(INDEX('Policy Characteristics'!K:K,MATCH($C984,'Policy Characteristics'!$C:$C,0))),"",INDEX('Policy Characteristics'!K:K,MATCH($C984,'Policy Characteristics'!$C:$C,0)))</f>
        <v>industry-ag-main.html#eff-stds</v>
      </c>
      <c r="R984" s="176" t="str">
        <f>IF(ISBLANK(INDEX('Policy Characteristics'!L:L,MATCH($C984,'Policy Characteristics'!$C:$C,0))),"",INDEX('Policy Characteristics'!L:L,MATCH($C984,'Policy Characteristics'!$C:$C,0)))</f>
        <v>industry-energy-efficiency-standards.html</v>
      </c>
    </row>
    <row r="985" spans="1:18" s="4" customFormat="1" x14ac:dyDescent="0.25">
      <c r="A985" s="176" t="str">
        <f>IF(ISBLANK(INDEX('Policy Characteristics'!A:A,MATCH($C985,'Policy Characteristics'!$C:$C,0))),"",INDEX('Policy Characteristics'!A:A,MATCH($C985,'Policy Characteristics'!$C:$C,0)))</f>
        <v>Industry</v>
      </c>
      <c r="B985" s="185" t="str">
        <f>IF(ISBLANK(INDEX('Policy Characteristics'!B:B,MATCH($C985,'Policy Characteristics'!$C:$C,0))),"",INDEX('Policy Characteristics'!B:B,MATCH($C985,'Policy Characteristics'!$C:$C,0)))</f>
        <v>Industry Energy Efficiency Standards</v>
      </c>
      <c r="C985" s="176" t="str">
        <f t="shared" si="41"/>
        <v>Percentage Improvement in Eqpt Efficiency Standards above BAU</v>
      </c>
      <c r="D985" s="6" t="s">
        <v>1969</v>
      </c>
      <c r="E985" s="47" t="s">
        <v>1300</v>
      </c>
      <c r="F985" t="s">
        <v>1661</v>
      </c>
      <c r="G985" s="47" t="s">
        <v>1308</v>
      </c>
      <c r="H985" s="44">
        <v>969</v>
      </c>
      <c r="I985" s="199" t="s">
        <v>43</v>
      </c>
      <c r="J985" s="177" t="str">
        <f>IF(ISBLANK(INDEX('Policy Characteristics'!D:D,MATCH($C985,'Policy Characteristics'!$C:$C,0))),"",INDEX('Policy Characteristics'!D:D,MATCH($C985,'Policy Characteristics'!$C:$C,0)))</f>
        <v>Industry Energy Efficiency Standards</v>
      </c>
      <c r="K985" s="176" t="str">
        <f>IF(ISBLANK(INDEX('Policy Characteristics'!E:E,MATCH($C985,'Policy Characteristics'!$C:$C,0))),"",INDEX('Policy Characteristics'!E:E,MATCH($C985,'Policy Characteristics'!$C:$C,0)))</f>
        <v>indst efficiency standards</v>
      </c>
      <c r="L985" s="184">
        <f>IF(ISBLANK(INDEX('Policy Characteristics'!F:F,MATCH($C985,'Policy Characteristics'!$C:$C,0))),"",INDEX('Policy Characteristics'!F:F,MATCH($C985,'Policy Characteristics'!$C:$C,0)))</f>
        <v>0</v>
      </c>
      <c r="M985" s="184">
        <f>IF(ISBLANK(INDEX('Policy Characteristics'!G:G,MATCH($C985,'Policy Characteristics'!$C:$C,0))),"",INDEX('Policy Characteristics'!G:G,MATCH($C985,'Policy Characteristics'!$C:$C,0)))</f>
        <v>0.25</v>
      </c>
      <c r="N985" s="184">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reduction in energy use</v>
      </c>
      <c r="P985" s="1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176" t="str">
        <f>IF(ISBLANK(INDEX('Policy Characteristics'!K:K,MATCH($C985,'Policy Characteristics'!$C:$C,0))),"",INDEX('Policy Characteristics'!K:K,MATCH($C985,'Policy Characteristics'!$C:$C,0)))</f>
        <v>industry-ag-main.html#eff-stds</v>
      </c>
      <c r="R985" s="176" t="str">
        <f>IF(ISBLANK(INDEX('Policy Characteristics'!L:L,MATCH($C985,'Policy Characteristics'!$C:$C,0))),"",INDEX('Policy Characteristics'!L:L,MATCH($C985,'Policy Characteristics'!$C:$C,0)))</f>
        <v>industry-energy-efficiency-standards.html</v>
      </c>
    </row>
    <row r="986" spans="1:18" s="4" customFormat="1" x14ac:dyDescent="0.25">
      <c r="A986" s="176" t="str">
        <f>IF(ISBLANK(INDEX('Policy Characteristics'!A:A,MATCH($C986,'Policy Characteristics'!$C:$C,0))),"",INDEX('Policy Characteristics'!A:A,MATCH($C986,'Policy Characteristics'!$C:$C,0)))</f>
        <v>Industry</v>
      </c>
      <c r="B986" s="185" t="str">
        <f>IF(ISBLANK(INDEX('Policy Characteristics'!B:B,MATCH($C986,'Policy Characteristics'!$C:$C,0))),"",INDEX('Policy Characteristics'!B:B,MATCH($C986,'Policy Characteristics'!$C:$C,0)))</f>
        <v>Industry Energy Efficiency Standards</v>
      </c>
      <c r="C986" s="176" t="str">
        <f t="shared" si="41"/>
        <v>Percentage Improvement in Eqpt Efficiency Standards above BAU</v>
      </c>
      <c r="D986" s="6" t="s">
        <v>1969</v>
      </c>
      <c r="E986" s="47" t="s">
        <v>1301</v>
      </c>
      <c r="F986" t="s">
        <v>1661</v>
      </c>
      <c r="G986" s="47" t="s">
        <v>1309</v>
      </c>
      <c r="H986" s="44">
        <v>970</v>
      </c>
      <c r="I986" s="199" t="s">
        <v>43</v>
      </c>
      <c r="J986" s="177" t="str">
        <f>IF(ISBLANK(INDEX('Policy Characteristics'!D:D,MATCH($C986,'Policy Characteristics'!$C:$C,0))),"",INDEX('Policy Characteristics'!D:D,MATCH($C986,'Policy Characteristics'!$C:$C,0)))</f>
        <v>Industry Energy Efficiency Standards</v>
      </c>
      <c r="K986" s="176" t="str">
        <f>IF(ISBLANK(INDEX('Policy Characteristics'!E:E,MATCH($C986,'Policy Characteristics'!$C:$C,0))),"",INDEX('Policy Characteristics'!E:E,MATCH($C986,'Policy Characteristics'!$C:$C,0)))</f>
        <v>indst efficiency standards</v>
      </c>
      <c r="L986" s="184">
        <f>IF(ISBLANK(INDEX('Policy Characteristics'!F:F,MATCH($C986,'Policy Characteristics'!$C:$C,0))),"",INDEX('Policy Characteristics'!F:F,MATCH($C986,'Policy Characteristics'!$C:$C,0)))</f>
        <v>0</v>
      </c>
      <c r="M986" s="184">
        <f>IF(ISBLANK(INDEX('Policy Characteristics'!G:G,MATCH($C986,'Policy Characteristics'!$C:$C,0))),"",INDEX('Policy Characteristics'!G:G,MATCH($C986,'Policy Characteristics'!$C:$C,0)))</f>
        <v>0.25</v>
      </c>
      <c r="N986" s="184">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reduction in energy use</v>
      </c>
      <c r="P986" s="1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176" t="str">
        <f>IF(ISBLANK(INDEX('Policy Characteristics'!K:K,MATCH($C986,'Policy Characteristics'!$C:$C,0))),"",INDEX('Policy Characteristics'!K:K,MATCH($C986,'Policy Characteristics'!$C:$C,0)))</f>
        <v>industry-ag-main.html#eff-stds</v>
      </c>
      <c r="R986" s="176" t="str">
        <f>IF(ISBLANK(INDEX('Policy Characteristics'!L:L,MATCH($C986,'Policy Characteristics'!$C:$C,0))),"",INDEX('Policy Characteristics'!L:L,MATCH($C986,'Policy Characteristics'!$C:$C,0)))</f>
        <v>industry-energy-efficiency-standards.html</v>
      </c>
    </row>
    <row r="987" spans="1:18" s="4" customFormat="1" x14ac:dyDescent="0.25">
      <c r="A987" s="176" t="str">
        <f>IF(ISBLANK(INDEX('Policy Characteristics'!A:A,MATCH($C987,'Policy Characteristics'!$C:$C,0))),"",INDEX('Policy Characteristics'!A:A,MATCH($C987,'Policy Characteristics'!$C:$C,0)))</f>
        <v>Industry</v>
      </c>
      <c r="B987" s="185" t="str">
        <f>IF(ISBLANK(INDEX('Policy Characteristics'!B:B,MATCH($C987,'Policy Characteristics'!$C:$C,0))),"",INDEX('Policy Characteristics'!B:B,MATCH($C987,'Policy Characteristics'!$C:$C,0)))</f>
        <v>Industry Energy Efficiency Standards</v>
      </c>
      <c r="C987" s="176" t="str">
        <f t="shared" si="41"/>
        <v>Percentage Improvement in Eqpt Efficiency Standards above BAU</v>
      </c>
      <c r="D987" s="6" t="s">
        <v>1969</v>
      </c>
      <c r="E987" s="47" t="s">
        <v>1302</v>
      </c>
      <c r="F987" t="s">
        <v>1661</v>
      </c>
      <c r="G987" s="47" t="s">
        <v>1306</v>
      </c>
      <c r="H987" s="44">
        <v>971</v>
      </c>
      <c r="I987" s="199" t="s">
        <v>44</v>
      </c>
      <c r="J987" s="177" t="str">
        <f>IF(ISBLANK(INDEX('Policy Characteristics'!D:D,MATCH($C987,'Policy Characteristics'!$C:$C,0))),"",INDEX('Policy Characteristics'!D:D,MATCH($C987,'Policy Characteristics'!$C:$C,0)))</f>
        <v>Industry Energy Efficiency Standards</v>
      </c>
      <c r="K987" s="176" t="str">
        <f>IF(ISBLANK(INDEX('Policy Characteristics'!E:E,MATCH($C987,'Policy Characteristics'!$C:$C,0))),"",INDEX('Policy Characteristics'!E:E,MATCH($C987,'Policy Characteristics'!$C:$C,0)))</f>
        <v>indst efficiency standards</v>
      </c>
      <c r="L987" s="184">
        <f>IF(ISBLANK(INDEX('Policy Characteristics'!F:F,MATCH($C987,'Policy Characteristics'!$C:$C,0))),"",INDEX('Policy Characteristics'!F:F,MATCH($C987,'Policy Characteristics'!$C:$C,0)))</f>
        <v>0</v>
      </c>
      <c r="M987" s="184">
        <f>IF(ISBLANK(INDEX('Policy Characteristics'!G:G,MATCH($C987,'Policy Characteristics'!$C:$C,0))),"",INDEX('Policy Characteristics'!G:G,MATCH($C987,'Policy Characteristics'!$C:$C,0)))</f>
        <v>0.25</v>
      </c>
      <c r="N987" s="184">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reduction in energy use</v>
      </c>
      <c r="P987" s="1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176" t="str">
        <f>IF(ISBLANK(INDEX('Policy Characteristics'!K:K,MATCH($C987,'Policy Characteristics'!$C:$C,0))),"",INDEX('Policy Characteristics'!K:K,MATCH($C987,'Policy Characteristics'!$C:$C,0)))</f>
        <v>industry-ag-main.html#eff-stds</v>
      </c>
      <c r="R987" s="176" t="str">
        <f>IF(ISBLANK(INDEX('Policy Characteristics'!L:L,MATCH($C987,'Policy Characteristics'!$C:$C,0))),"",INDEX('Policy Characteristics'!L:L,MATCH($C987,'Policy Characteristics'!$C:$C,0)))</f>
        <v>industry-energy-efficiency-standards.html</v>
      </c>
    </row>
    <row r="988" spans="1:18" s="4" customFormat="1" x14ac:dyDescent="0.25">
      <c r="A988" s="176" t="str">
        <f>IF(ISBLANK(INDEX('Policy Characteristics'!A:A,MATCH($C988,'Policy Characteristics'!$C:$C,0))),"",INDEX('Policy Characteristics'!A:A,MATCH($C988,'Policy Characteristics'!$C:$C,0)))</f>
        <v>Industry</v>
      </c>
      <c r="B988" s="185" t="str">
        <f>IF(ISBLANK(INDEX('Policy Characteristics'!B:B,MATCH($C988,'Policy Characteristics'!$C:$C,0))),"",INDEX('Policy Characteristics'!B:B,MATCH($C988,'Policy Characteristics'!$C:$C,0)))</f>
        <v>Industry Energy Efficiency Standards</v>
      </c>
      <c r="C988" s="176" t="str">
        <f t="shared" si="41"/>
        <v>Percentage Improvement in Eqpt Efficiency Standards above BAU</v>
      </c>
      <c r="D988" s="6" t="s">
        <v>1969</v>
      </c>
      <c r="E988" s="47" t="s">
        <v>1303</v>
      </c>
      <c r="F988" t="s">
        <v>1661</v>
      </c>
      <c r="G988" s="47" t="s">
        <v>1307</v>
      </c>
      <c r="H988" s="44">
        <v>972</v>
      </c>
      <c r="I988" s="199" t="s">
        <v>43</v>
      </c>
      <c r="J988" s="177" t="str">
        <f>IF(ISBLANK(INDEX('Policy Characteristics'!D:D,MATCH($C988,'Policy Characteristics'!$C:$C,0))),"",INDEX('Policy Characteristics'!D:D,MATCH($C988,'Policy Characteristics'!$C:$C,0)))</f>
        <v>Industry Energy Efficiency Standards</v>
      </c>
      <c r="K988" s="176" t="str">
        <f>IF(ISBLANK(INDEX('Policy Characteristics'!E:E,MATCH($C988,'Policy Characteristics'!$C:$C,0))),"",INDEX('Policy Characteristics'!E:E,MATCH($C988,'Policy Characteristics'!$C:$C,0)))</f>
        <v>indst efficiency standards</v>
      </c>
      <c r="L988" s="184">
        <f>IF(ISBLANK(INDEX('Policy Characteristics'!F:F,MATCH($C988,'Policy Characteristics'!$C:$C,0))),"",INDEX('Policy Characteristics'!F:F,MATCH($C988,'Policy Characteristics'!$C:$C,0)))</f>
        <v>0</v>
      </c>
      <c r="M988" s="184">
        <f>IF(ISBLANK(INDEX('Policy Characteristics'!G:G,MATCH($C988,'Policy Characteristics'!$C:$C,0))),"",INDEX('Policy Characteristics'!G:G,MATCH($C988,'Policy Characteristics'!$C:$C,0)))</f>
        <v>0.25</v>
      </c>
      <c r="N988" s="184">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reduction in energy use</v>
      </c>
      <c r="P988" s="1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176" t="str">
        <f>IF(ISBLANK(INDEX('Policy Characteristics'!K:K,MATCH($C988,'Policy Characteristics'!$C:$C,0))),"",INDEX('Policy Characteristics'!K:K,MATCH($C988,'Policy Characteristics'!$C:$C,0)))</f>
        <v>industry-ag-main.html#eff-stds</v>
      </c>
      <c r="R988" s="176" t="str">
        <f>IF(ISBLANK(INDEX('Policy Characteristics'!L:L,MATCH($C988,'Policy Characteristics'!$C:$C,0))),"",INDEX('Policy Characteristics'!L:L,MATCH($C988,'Policy Characteristics'!$C:$C,0)))</f>
        <v>industry-energy-efficiency-standards.html</v>
      </c>
    </row>
    <row r="989" spans="1:18" s="4" customFormat="1" x14ac:dyDescent="0.25">
      <c r="A989" s="176" t="str">
        <f>IF(ISBLANK(INDEX('Policy Characteristics'!A:A,MATCH($C989,'Policy Characteristics'!$C:$C,0))),"",INDEX('Policy Characteristics'!A:A,MATCH($C989,'Policy Characteristics'!$C:$C,0)))</f>
        <v>Industry</v>
      </c>
      <c r="B989" s="185" t="str">
        <f>IF(ISBLANK(INDEX('Policy Characteristics'!B:B,MATCH($C989,'Policy Characteristics'!$C:$C,0))),"",INDEX('Policy Characteristics'!B:B,MATCH($C989,'Policy Characteristics'!$C:$C,0)))</f>
        <v>Industry Energy Efficiency Standards</v>
      </c>
      <c r="C989" s="176" t="str">
        <f t="shared" si="41"/>
        <v>Percentage Improvement in Eqpt Efficiency Standards above BAU</v>
      </c>
      <c r="D989" s="6" t="s">
        <v>1969</v>
      </c>
      <c r="E989" s="47" t="s">
        <v>1304</v>
      </c>
      <c r="F989" t="s">
        <v>1661</v>
      </c>
      <c r="G989" s="47" t="s">
        <v>1310</v>
      </c>
      <c r="H989" s="44">
        <v>973</v>
      </c>
      <c r="I989" s="199" t="s">
        <v>44</v>
      </c>
      <c r="J989" s="177" t="str">
        <f>IF(ISBLANK(INDEX('Policy Characteristics'!D:D,MATCH($C989,'Policy Characteristics'!$C:$C,0))),"",INDEX('Policy Characteristics'!D:D,MATCH($C989,'Policy Characteristics'!$C:$C,0)))</f>
        <v>Industry Energy Efficiency Standards</v>
      </c>
      <c r="K989" s="176" t="str">
        <f>IF(ISBLANK(INDEX('Policy Characteristics'!E:E,MATCH($C989,'Policy Characteristics'!$C:$C,0))),"",INDEX('Policy Characteristics'!E:E,MATCH($C989,'Policy Characteristics'!$C:$C,0)))</f>
        <v>indst efficiency standards</v>
      </c>
      <c r="L989" s="184">
        <f>IF(ISBLANK(INDEX('Policy Characteristics'!F:F,MATCH($C989,'Policy Characteristics'!$C:$C,0))),"",INDEX('Policy Characteristics'!F:F,MATCH($C989,'Policy Characteristics'!$C:$C,0)))</f>
        <v>0</v>
      </c>
      <c r="M989" s="184">
        <f>IF(ISBLANK(INDEX('Policy Characteristics'!G:G,MATCH($C989,'Policy Characteristics'!$C:$C,0))),"",INDEX('Policy Characteristics'!G:G,MATCH($C989,'Policy Characteristics'!$C:$C,0)))</f>
        <v>0.25</v>
      </c>
      <c r="N989" s="184">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reduction in energy use</v>
      </c>
      <c r="P989" s="1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176" t="str">
        <f>IF(ISBLANK(INDEX('Policy Characteristics'!K:K,MATCH($C989,'Policy Characteristics'!$C:$C,0))),"",INDEX('Policy Characteristics'!K:K,MATCH($C989,'Policy Characteristics'!$C:$C,0)))</f>
        <v>industry-ag-main.html#eff-stds</v>
      </c>
      <c r="R989" s="176" t="str">
        <f>IF(ISBLANK(INDEX('Policy Characteristics'!L:L,MATCH($C989,'Policy Characteristics'!$C:$C,0))),"",INDEX('Policy Characteristics'!L:L,MATCH($C989,'Policy Characteristics'!$C:$C,0)))</f>
        <v>industry-energy-efficiency-standards.html</v>
      </c>
    </row>
    <row r="990" spans="1:18" s="4" customFormat="1" x14ac:dyDescent="0.25">
      <c r="A990" s="176" t="str">
        <f>IF(ISBLANK(INDEX('Policy Characteristics'!A:A,MATCH($C990,'Policy Characteristics'!$C:$C,0))),"",INDEX('Policy Characteristics'!A:A,MATCH($C990,'Policy Characteristics'!$C:$C,0)))</f>
        <v>Industry</v>
      </c>
      <c r="B990" s="185" t="str">
        <f>IF(ISBLANK(INDEX('Policy Characteristics'!B:B,MATCH($C990,'Policy Characteristics'!$C:$C,0))),"",INDEX('Policy Characteristics'!B:B,MATCH($C990,'Policy Characteristics'!$C:$C,0)))</f>
        <v>Industry Energy Efficiency Standards</v>
      </c>
      <c r="C990" s="176" t="str">
        <f t="shared" si="41"/>
        <v>Percentage Improvement in Eqpt Efficiency Standards above BAU</v>
      </c>
      <c r="D990" s="6" t="s">
        <v>1969</v>
      </c>
      <c r="E990" s="47" t="s">
        <v>1607</v>
      </c>
      <c r="F990" t="s">
        <v>1661</v>
      </c>
      <c r="G990" s="47" t="s">
        <v>1610</v>
      </c>
      <c r="H990" s="44">
        <v>974</v>
      </c>
      <c r="I990" s="199" t="s">
        <v>44</v>
      </c>
      <c r="J990" s="177" t="str">
        <f>IF(ISBLANK(INDEX('Policy Characteristics'!D:D,MATCH($C990,'Policy Characteristics'!$C:$C,0))),"",INDEX('Policy Characteristics'!D:D,MATCH($C990,'Policy Characteristics'!$C:$C,0)))</f>
        <v>Industry Energy Efficiency Standards</v>
      </c>
      <c r="K990" s="176" t="str">
        <f>IF(ISBLANK(INDEX('Policy Characteristics'!E:E,MATCH($C990,'Policy Characteristics'!$C:$C,0))),"",INDEX('Policy Characteristics'!E:E,MATCH($C990,'Policy Characteristics'!$C:$C,0)))</f>
        <v>indst efficiency standards</v>
      </c>
      <c r="L990" s="184">
        <f>IF(ISBLANK(INDEX('Policy Characteristics'!F:F,MATCH($C990,'Policy Characteristics'!$C:$C,0))),"",INDEX('Policy Characteristics'!F:F,MATCH($C990,'Policy Characteristics'!$C:$C,0)))</f>
        <v>0</v>
      </c>
      <c r="M990" s="184">
        <f>IF(ISBLANK(INDEX('Policy Characteristics'!G:G,MATCH($C990,'Policy Characteristics'!$C:$C,0))),"",INDEX('Policy Characteristics'!G:G,MATCH($C990,'Policy Characteristics'!$C:$C,0)))</f>
        <v>0.25</v>
      </c>
      <c r="N990" s="184">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reduction in energy use</v>
      </c>
      <c r="P990" s="1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176" t="str">
        <f>IF(ISBLANK(INDEX('Policy Characteristics'!K:K,MATCH($C990,'Policy Characteristics'!$C:$C,0))),"",INDEX('Policy Characteristics'!K:K,MATCH($C990,'Policy Characteristics'!$C:$C,0)))</f>
        <v>industry-ag-main.html#eff-stds</v>
      </c>
      <c r="R990" s="176" t="str">
        <f>IF(ISBLANK(INDEX('Policy Characteristics'!L:L,MATCH($C990,'Policy Characteristics'!$C:$C,0))),"",INDEX('Policy Characteristics'!L:L,MATCH($C990,'Policy Characteristics'!$C:$C,0)))</f>
        <v>industry-energy-efficiency-standards.html</v>
      </c>
    </row>
    <row r="991" spans="1:18" s="4" customFormat="1" x14ac:dyDescent="0.25">
      <c r="A991" s="176" t="str">
        <f>IF(ISBLANK(INDEX('Policy Characteristics'!A:A,MATCH($C991,'Policy Characteristics'!$C:$C,0))),"",INDEX('Policy Characteristics'!A:A,MATCH($C991,'Policy Characteristics'!$C:$C,0)))</f>
        <v>Industry</v>
      </c>
      <c r="B991" s="185" t="str">
        <f>IF(ISBLANK(INDEX('Policy Characteristics'!B:B,MATCH($C991,'Policy Characteristics'!$C:$C,0))),"",INDEX('Policy Characteristics'!B:B,MATCH($C991,'Policy Characteristics'!$C:$C,0)))</f>
        <v>Industry Energy Efficiency Standards</v>
      </c>
      <c r="C991" s="176" t="str">
        <f t="shared" si="41"/>
        <v>Percentage Improvement in Eqpt Efficiency Standards above BAU</v>
      </c>
      <c r="D991" s="6" t="s">
        <v>1969</v>
      </c>
      <c r="E991" s="47" t="s">
        <v>1608</v>
      </c>
      <c r="F991" t="s">
        <v>1661</v>
      </c>
      <c r="G991" s="47" t="s">
        <v>1612</v>
      </c>
      <c r="H991" s="44">
        <v>975</v>
      </c>
      <c r="I991" s="199" t="s">
        <v>43</v>
      </c>
      <c r="J991" s="177" t="str">
        <f>IF(ISBLANK(INDEX('Policy Characteristics'!D:D,MATCH($C991,'Policy Characteristics'!$C:$C,0))),"",INDEX('Policy Characteristics'!D:D,MATCH($C991,'Policy Characteristics'!$C:$C,0)))</f>
        <v>Industry Energy Efficiency Standards</v>
      </c>
      <c r="K991" s="176" t="str">
        <f>IF(ISBLANK(INDEX('Policy Characteristics'!E:E,MATCH($C991,'Policy Characteristics'!$C:$C,0))),"",INDEX('Policy Characteristics'!E:E,MATCH($C991,'Policy Characteristics'!$C:$C,0)))</f>
        <v>indst efficiency standards</v>
      </c>
      <c r="L991" s="184">
        <f>IF(ISBLANK(INDEX('Policy Characteristics'!F:F,MATCH($C991,'Policy Characteristics'!$C:$C,0))),"",INDEX('Policy Characteristics'!F:F,MATCH($C991,'Policy Characteristics'!$C:$C,0)))</f>
        <v>0</v>
      </c>
      <c r="M991" s="184">
        <f>IF(ISBLANK(INDEX('Policy Characteristics'!G:G,MATCH($C991,'Policy Characteristics'!$C:$C,0))),"",INDEX('Policy Characteristics'!G:G,MATCH($C991,'Policy Characteristics'!$C:$C,0)))</f>
        <v>0.25</v>
      </c>
      <c r="N991" s="184">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reduction in energy use</v>
      </c>
      <c r="P991" s="1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176" t="str">
        <f>IF(ISBLANK(INDEX('Policy Characteristics'!K:K,MATCH($C991,'Policy Characteristics'!$C:$C,0))),"",INDEX('Policy Characteristics'!K:K,MATCH($C991,'Policy Characteristics'!$C:$C,0)))</f>
        <v>industry-ag-main.html#eff-stds</v>
      </c>
      <c r="R991" s="176" t="str">
        <f>IF(ISBLANK(INDEX('Policy Characteristics'!L:L,MATCH($C991,'Policy Characteristics'!$C:$C,0))),"",INDEX('Policy Characteristics'!L:L,MATCH($C991,'Policy Characteristics'!$C:$C,0)))</f>
        <v>industry-energy-efficiency-standards.html</v>
      </c>
    </row>
    <row r="992" spans="1:18" s="4" customFormat="1" x14ac:dyDescent="0.25">
      <c r="A992" s="176" t="str">
        <f>IF(ISBLANK(INDEX('Policy Characteristics'!A:A,MATCH($C992,'Policy Characteristics'!$C:$C,0))),"",INDEX('Policy Characteristics'!A:A,MATCH($C992,'Policy Characteristics'!$C:$C,0)))</f>
        <v>Industry</v>
      </c>
      <c r="B992" s="185" t="str">
        <f>IF(ISBLANK(INDEX('Policy Characteristics'!B:B,MATCH($C992,'Policy Characteristics'!$C:$C,0))),"",INDEX('Policy Characteristics'!B:B,MATCH($C992,'Policy Characteristics'!$C:$C,0)))</f>
        <v>Industry Energy Efficiency Standards</v>
      </c>
      <c r="C992" s="176" t="str">
        <f t="shared" si="41"/>
        <v>Percentage Improvement in Eqpt Efficiency Standards above BAU</v>
      </c>
      <c r="D992" s="6" t="s">
        <v>1969</v>
      </c>
      <c r="E992" s="47" t="s">
        <v>1609</v>
      </c>
      <c r="F992" t="s">
        <v>1661</v>
      </c>
      <c r="G992" s="47" t="s">
        <v>1613</v>
      </c>
      <c r="H992" s="44">
        <v>976</v>
      </c>
      <c r="I992" s="199" t="s">
        <v>44</v>
      </c>
      <c r="J992" s="177" t="str">
        <f>IF(ISBLANK(INDEX('Policy Characteristics'!D:D,MATCH($C992,'Policy Characteristics'!$C:$C,0))),"",INDEX('Policy Characteristics'!D:D,MATCH($C992,'Policy Characteristics'!$C:$C,0)))</f>
        <v>Industry Energy Efficiency Standards</v>
      </c>
      <c r="K992" s="176" t="str">
        <f>IF(ISBLANK(INDEX('Policy Characteristics'!E:E,MATCH($C992,'Policy Characteristics'!$C:$C,0))),"",INDEX('Policy Characteristics'!E:E,MATCH($C992,'Policy Characteristics'!$C:$C,0)))</f>
        <v>indst efficiency standards</v>
      </c>
      <c r="L992" s="184">
        <f>IF(ISBLANK(INDEX('Policy Characteristics'!F:F,MATCH($C992,'Policy Characteristics'!$C:$C,0))),"",INDEX('Policy Characteristics'!F:F,MATCH($C992,'Policy Characteristics'!$C:$C,0)))</f>
        <v>0</v>
      </c>
      <c r="M992" s="184">
        <f>IF(ISBLANK(INDEX('Policy Characteristics'!G:G,MATCH($C992,'Policy Characteristics'!$C:$C,0))),"",INDEX('Policy Characteristics'!G:G,MATCH($C992,'Policy Characteristics'!$C:$C,0)))</f>
        <v>0.25</v>
      </c>
      <c r="N992" s="184">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reduction in energy use</v>
      </c>
      <c r="P992" s="1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176" t="str">
        <f>IF(ISBLANK(INDEX('Policy Characteristics'!K:K,MATCH($C992,'Policy Characteristics'!$C:$C,0))),"",INDEX('Policy Characteristics'!K:K,MATCH($C992,'Policy Characteristics'!$C:$C,0)))</f>
        <v>industry-ag-main.html#eff-stds</v>
      </c>
      <c r="R992" s="176" t="str">
        <f>IF(ISBLANK(INDEX('Policy Characteristics'!L:L,MATCH($C992,'Policy Characteristics'!$C:$C,0))),"",INDEX('Policy Characteristics'!L:L,MATCH($C992,'Policy Characteristics'!$C:$C,0)))</f>
        <v>industry-energy-efficiency-standards.html</v>
      </c>
    </row>
    <row r="993" spans="1:18" s="4" customFormat="1" x14ac:dyDescent="0.25">
      <c r="A993" s="176" t="str">
        <f>IF(ISBLANK(INDEX('Policy Characteristics'!A:A,MATCH($C993,'Policy Characteristics'!$C:$C,0))),"",INDEX('Policy Characteristics'!A:A,MATCH($C993,'Policy Characteristics'!$C:$C,0)))</f>
        <v>Industry</v>
      </c>
      <c r="B993" s="185" t="str">
        <f>IF(ISBLANK(INDEX('Policy Characteristics'!B:B,MATCH($C993,'Policy Characteristics'!$C:$C,0))),"",INDEX('Policy Characteristics'!B:B,MATCH($C993,'Policy Characteristics'!$C:$C,0)))</f>
        <v>Industry Energy Efficiency Standards</v>
      </c>
      <c r="C993" s="176" t="str">
        <f t="shared" si="41"/>
        <v>Percentage Improvement in Eqpt Efficiency Standards above BAU</v>
      </c>
      <c r="D993" s="6" t="s">
        <v>1969</v>
      </c>
      <c r="E993" s="47" t="s">
        <v>1606</v>
      </c>
      <c r="F993" t="s">
        <v>1661</v>
      </c>
      <c r="G993" s="47" t="s">
        <v>1611</v>
      </c>
      <c r="H993" s="44">
        <v>977</v>
      </c>
      <c r="I993" s="199" t="s">
        <v>44</v>
      </c>
      <c r="J993" s="177" t="str">
        <f>IF(ISBLANK(INDEX('Policy Characteristics'!D:D,MATCH($C993,'Policy Characteristics'!$C:$C,0))),"",INDEX('Policy Characteristics'!D:D,MATCH($C993,'Policy Characteristics'!$C:$C,0)))</f>
        <v>Industry Energy Efficiency Standards</v>
      </c>
      <c r="K993" s="176" t="str">
        <f>IF(ISBLANK(INDEX('Policy Characteristics'!E:E,MATCH($C993,'Policy Characteristics'!$C:$C,0))),"",INDEX('Policy Characteristics'!E:E,MATCH($C993,'Policy Characteristics'!$C:$C,0)))</f>
        <v>indst efficiency standards</v>
      </c>
      <c r="L993" s="184">
        <f>IF(ISBLANK(INDEX('Policy Characteristics'!F:F,MATCH($C993,'Policy Characteristics'!$C:$C,0))),"",INDEX('Policy Characteristics'!F:F,MATCH($C993,'Policy Characteristics'!$C:$C,0)))</f>
        <v>0</v>
      </c>
      <c r="M993" s="184">
        <f>IF(ISBLANK(INDEX('Policy Characteristics'!G:G,MATCH($C993,'Policy Characteristics'!$C:$C,0))),"",INDEX('Policy Characteristics'!G:G,MATCH($C993,'Policy Characteristics'!$C:$C,0)))</f>
        <v>0.25</v>
      </c>
      <c r="N993" s="184">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reduction in energy use</v>
      </c>
      <c r="P993" s="1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176" t="str">
        <f>IF(ISBLANK(INDEX('Policy Characteristics'!K:K,MATCH($C993,'Policy Characteristics'!$C:$C,0))),"",INDEX('Policy Characteristics'!K:K,MATCH($C993,'Policy Characteristics'!$C:$C,0)))</f>
        <v>industry-ag-main.html#eff-stds</v>
      </c>
      <c r="R993" s="176" t="str">
        <f>IF(ISBLANK(INDEX('Policy Characteristics'!L:L,MATCH($C993,'Policy Characteristics'!$C:$C,0))),"",INDEX('Policy Characteristics'!L:L,MATCH($C993,'Policy Characteristics'!$C:$C,0)))</f>
        <v>industry-energy-efficiency-standards.html</v>
      </c>
    </row>
    <row r="994" spans="1:18" s="4" customFormat="1" x14ac:dyDescent="0.25">
      <c r="A994" s="176" t="str">
        <f>IF(ISBLANK(INDEX('Policy Characteristics'!A:A,MATCH($C994,'Policy Characteristics'!$C:$C,0))),"",INDEX('Policy Characteristics'!A:A,MATCH($C994,'Policy Characteristics'!$C:$C,0)))</f>
        <v>Industry</v>
      </c>
      <c r="B994" s="185" t="str">
        <f>IF(ISBLANK(INDEX('Policy Characteristics'!B:B,MATCH($C994,'Policy Characteristics'!$C:$C,0))),"",INDEX('Policy Characteristics'!B:B,MATCH($C994,'Policy Characteristics'!$C:$C,0)))</f>
        <v>Industry Energy Efficiency Standards</v>
      </c>
      <c r="C994" s="176" t="str">
        <f t="shared" si="41"/>
        <v>Percentage Improvement in Eqpt Efficiency Standards above BAU</v>
      </c>
      <c r="D994" s="6" t="s">
        <v>1970</v>
      </c>
      <c r="E994" s="47" t="s">
        <v>1299</v>
      </c>
      <c r="F994" t="s">
        <v>1934</v>
      </c>
      <c r="G994" s="47" t="s">
        <v>1305</v>
      </c>
      <c r="H994" s="44">
        <v>978</v>
      </c>
      <c r="I994" s="199" t="s">
        <v>43</v>
      </c>
      <c r="J994" s="177" t="str">
        <f>IF(ISBLANK(INDEX('Policy Characteristics'!D:D,MATCH($C994,'Policy Characteristics'!$C:$C,0))),"",INDEX('Policy Characteristics'!D:D,MATCH($C994,'Policy Characteristics'!$C:$C,0)))</f>
        <v>Industry Energy Efficiency Standards</v>
      </c>
      <c r="K994" s="176" t="str">
        <f>IF(ISBLANK(INDEX('Policy Characteristics'!E:E,MATCH($C994,'Policy Characteristics'!$C:$C,0))),"",INDEX('Policy Characteristics'!E:E,MATCH($C994,'Policy Characteristics'!$C:$C,0)))</f>
        <v>indst efficiency standards</v>
      </c>
      <c r="L994" s="184">
        <f>IF(ISBLANK(INDEX('Policy Characteristics'!F:F,MATCH($C994,'Policy Characteristics'!$C:$C,0))),"",INDEX('Policy Characteristics'!F:F,MATCH($C994,'Policy Characteristics'!$C:$C,0)))</f>
        <v>0</v>
      </c>
      <c r="M994" s="184">
        <f>IF(ISBLANK(INDEX('Policy Characteristics'!G:G,MATCH($C994,'Policy Characteristics'!$C:$C,0))),"",INDEX('Policy Characteristics'!G:G,MATCH($C994,'Policy Characteristics'!$C:$C,0)))</f>
        <v>0.25</v>
      </c>
      <c r="N994" s="184">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reduction in energy use</v>
      </c>
      <c r="P994" s="1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176" t="str">
        <f>IF(ISBLANK(INDEX('Policy Characteristics'!K:K,MATCH($C994,'Policy Characteristics'!$C:$C,0))),"",INDEX('Policy Characteristics'!K:K,MATCH($C994,'Policy Characteristics'!$C:$C,0)))</f>
        <v>industry-ag-main.html#eff-stds</v>
      </c>
      <c r="R994" s="176" t="str">
        <f>IF(ISBLANK(INDEX('Policy Characteristics'!L:L,MATCH($C994,'Policy Characteristics'!$C:$C,0))),"",INDEX('Policy Characteristics'!L:L,MATCH($C994,'Policy Characteristics'!$C:$C,0)))</f>
        <v>industry-energy-efficiency-standards.html</v>
      </c>
    </row>
    <row r="995" spans="1:18" s="4" customFormat="1" x14ac:dyDescent="0.25">
      <c r="A995" s="176" t="str">
        <f>IF(ISBLANK(INDEX('Policy Characteristics'!A:A,MATCH($C995,'Policy Characteristics'!$C:$C,0))),"",INDEX('Policy Characteristics'!A:A,MATCH($C995,'Policy Characteristics'!$C:$C,0)))</f>
        <v>Industry</v>
      </c>
      <c r="B995" s="185" t="str">
        <f>IF(ISBLANK(INDEX('Policy Characteristics'!B:B,MATCH($C995,'Policy Characteristics'!$C:$C,0))),"",INDEX('Policy Characteristics'!B:B,MATCH($C995,'Policy Characteristics'!$C:$C,0)))</f>
        <v>Industry Energy Efficiency Standards</v>
      </c>
      <c r="C995" s="176" t="str">
        <f t="shared" si="41"/>
        <v>Percentage Improvement in Eqpt Efficiency Standards above BAU</v>
      </c>
      <c r="D995" s="6" t="s">
        <v>1970</v>
      </c>
      <c r="E995" s="47" t="s">
        <v>1300</v>
      </c>
      <c r="F995" t="s">
        <v>1934</v>
      </c>
      <c r="G995" s="47" t="s">
        <v>1308</v>
      </c>
      <c r="H995" s="44">
        <v>979</v>
      </c>
      <c r="I995" s="199" t="s">
        <v>44</v>
      </c>
      <c r="J995" s="177" t="str">
        <f>IF(ISBLANK(INDEX('Policy Characteristics'!D:D,MATCH($C995,'Policy Characteristics'!$C:$C,0))),"",INDEX('Policy Characteristics'!D:D,MATCH($C995,'Policy Characteristics'!$C:$C,0)))</f>
        <v>Industry Energy Efficiency Standards</v>
      </c>
      <c r="K995" s="176" t="str">
        <f>IF(ISBLANK(INDEX('Policy Characteristics'!E:E,MATCH($C995,'Policy Characteristics'!$C:$C,0))),"",INDEX('Policy Characteristics'!E:E,MATCH($C995,'Policy Characteristics'!$C:$C,0)))</f>
        <v>indst efficiency standards</v>
      </c>
      <c r="L995" s="184">
        <f>IF(ISBLANK(INDEX('Policy Characteristics'!F:F,MATCH($C995,'Policy Characteristics'!$C:$C,0))),"",INDEX('Policy Characteristics'!F:F,MATCH($C995,'Policy Characteristics'!$C:$C,0)))</f>
        <v>0</v>
      </c>
      <c r="M995" s="184">
        <f>IF(ISBLANK(INDEX('Policy Characteristics'!G:G,MATCH($C995,'Policy Characteristics'!$C:$C,0))),"",INDEX('Policy Characteristics'!G:G,MATCH($C995,'Policy Characteristics'!$C:$C,0)))</f>
        <v>0.25</v>
      </c>
      <c r="N995" s="184">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reduction in energy use</v>
      </c>
      <c r="P995" s="1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176" t="str">
        <f>IF(ISBLANK(INDEX('Policy Characteristics'!K:K,MATCH($C995,'Policy Characteristics'!$C:$C,0))),"",INDEX('Policy Characteristics'!K:K,MATCH($C995,'Policy Characteristics'!$C:$C,0)))</f>
        <v>industry-ag-main.html#eff-stds</v>
      </c>
      <c r="R995" s="176" t="str">
        <f>IF(ISBLANK(INDEX('Policy Characteristics'!L:L,MATCH($C995,'Policy Characteristics'!$C:$C,0))),"",INDEX('Policy Characteristics'!L:L,MATCH($C995,'Policy Characteristics'!$C:$C,0)))</f>
        <v>industry-energy-efficiency-standards.html</v>
      </c>
    </row>
    <row r="996" spans="1:18" s="4" customFormat="1" x14ac:dyDescent="0.25">
      <c r="A996" s="176" t="str">
        <f>IF(ISBLANK(INDEX('Policy Characteristics'!A:A,MATCH($C996,'Policy Characteristics'!$C:$C,0))),"",INDEX('Policy Characteristics'!A:A,MATCH($C996,'Policy Characteristics'!$C:$C,0)))</f>
        <v>Industry</v>
      </c>
      <c r="B996" s="185" t="str">
        <f>IF(ISBLANK(INDEX('Policy Characteristics'!B:B,MATCH($C996,'Policy Characteristics'!$C:$C,0))),"",INDEX('Policy Characteristics'!B:B,MATCH($C996,'Policy Characteristics'!$C:$C,0)))</f>
        <v>Industry Energy Efficiency Standards</v>
      </c>
      <c r="C996" s="176" t="str">
        <f t="shared" si="41"/>
        <v>Percentage Improvement in Eqpt Efficiency Standards above BAU</v>
      </c>
      <c r="D996" s="6" t="s">
        <v>1970</v>
      </c>
      <c r="E996" s="47" t="s">
        <v>1301</v>
      </c>
      <c r="F996" t="s">
        <v>1934</v>
      </c>
      <c r="G996" s="47" t="s">
        <v>1309</v>
      </c>
      <c r="H996" s="44">
        <v>980</v>
      </c>
      <c r="I996" s="199" t="s">
        <v>43</v>
      </c>
      <c r="J996" s="177" t="str">
        <f>IF(ISBLANK(INDEX('Policy Characteristics'!D:D,MATCH($C996,'Policy Characteristics'!$C:$C,0))),"",INDEX('Policy Characteristics'!D:D,MATCH($C996,'Policy Characteristics'!$C:$C,0)))</f>
        <v>Industry Energy Efficiency Standards</v>
      </c>
      <c r="K996" s="176" t="str">
        <f>IF(ISBLANK(INDEX('Policy Characteristics'!E:E,MATCH($C996,'Policy Characteristics'!$C:$C,0))),"",INDEX('Policy Characteristics'!E:E,MATCH($C996,'Policy Characteristics'!$C:$C,0)))</f>
        <v>indst efficiency standards</v>
      </c>
      <c r="L996" s="184">
        <f>IF(ISBLANK(INDEX('Policy Characteristics'!F:F,MATCH($C996,'Policy Characteristics'!$C:$C,0))),"",INDEX('Policy Characteristics'!F:F,MATCH($C996,'Policy Characteristics'!$C:$C,0)))</f>
        <v>0</v>
      </c>
      <c r="M996" s="184">
        <f>IF(ISBLANK(INDEX('Policy Characteristics'!G:G,MATCH($C996,'Policy Characteristics'!$C:$C,0))),"",INDEX('Policy Characteristics'!G:G,MATCH($C996,'Policy Characteristics'!$C:$C,0)))</f>
        <v>0.25</v>
      </c>
      <c r="N996" s="184">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reduction in energy use</v>
      </c>
      <c r="P996" s="1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176" t="str">
        <f>IF(ISBLANK(INDEX('Policy Characteristics'!K:K,MATCH($C996,'Policy Characteristics'!$C:$C,0))),"",INDEX('Policy Characteristics'!K:K,MATCH($C996,'Policy Characteristics'!$C:$C,0)))</f>
        <v>industry-ag-main.html#eff-stds</v>
      </c>
      <c r="R996" s="176" t="str">
        <f>IF(ISBLANK(INDEX('Policy Characteristics'!L:L,MATCH($C996,'Policy Characteristics'!$C:$C,0))),"",INDEX('Policy Characteristics'!L:L,MATCH($C996,'Policy Characteristics'!$C:$C,0)))</f>
        <v>industry-energy-efficiency-standards.html</v>
      </c>
    </row>
    <row r="997" spans="1:18" s="4" customFormat="1" x14ac:dyDescent="0.25">
      <c r="A997" s="176" t="str">
        <f>IF(ISBLANK(INDEX('Policy Characteristics'!A:A,MATCH($C997,'Policy Characteristics'!$C:$C,0))),"",INDEX('Policy Characteristics'!A:A,MATCH($C997,'Policy Characteristics'!$C:$C,0)))</f>
        <v>Industry</v>
      </c>
      <c r="B997" s="185" t="str">
        <f>IF(ISBLANK(INDEX('Policy Characteristics'!B:B,MATCH($C997,'Policy Characteristics'!$C:$C,0))),"",INDEX('Policy Characteristics'!B:B,MATCH($C997,'Policy Characteristics'!$C:$C,0)))</f>
        <v>Industry Energy Efficiency Standards</v>
      </c>
      <c r="C997" s="176" t="str">
        <f t="shared" si="41"/>
        <v>Percentage Improvement in Eqpt Efficiency Standards above BAU</v>
      </c>
      <c r="D997" s="6" t="s">
        <v>1970</v>
      </c>
      <c r="E997" s="47" t="s">
        <v>1302</v>
      </c>
      <c r="F997" t="s">
        <v>1934</v>
      </c>
      <c r="G997" s="47" t="s">
        <v>1306</v>
      </c>
      <c r="H997" s="44">
        <v>981</v>
      </c>
      <c r="I997" s="199" t="s">
        <v>44</v>
      </c>
      <c r="J997" s="177" t="str">
        <f>IF(ISBLANK(INDEX('Policy Characteristics'!D:D,MATCH($C997,'Policy Characteristics'!$C:$C,0))),"",INDEX('Policy Characteristics'!D:D,MATCH($C997,'Policy Characteristics'!$C:$C,0)))</f>
        <v>Industry Energy Efficiency Standards</v>
      </c>
      <c r="K997" s="176" t="str">
        <f>IF(ISBLANK(INDEX('Policy Characteristics'!E:E,MATCH($C997,'Policy Characteristics'!$C:$C,0))),"",INDEX('Policy Characteristics'!E:E,MATCH($C997,'Policy Characteristics'!$C:$C,0)))</f>
        <v>indst efficiency standards</v>
      </c>
      <c r="L997" s="184">
        <f>IF(ISBLANK(INDEX('Policy Characteristics'!F:F,MATCH($C997,'Policy Characteristics'!$C:$C,0))),"",INDEX('Policy Characteristics'!F:F,MATCH($C997,'Policy Characteristics'!$C:$C,0)))</f>
        <v>0</v>
      </c>
      <c r="M997" s="184">
        <f>IF(ISBLANK(INDEX('Policy Characteristics'!G:G,MATCH($C997,'Policy Characteristics'!$C:$C,0))),"",INDEX('Policy Characteristics'!G:G,MATCH($C997,'Policy Characteristics'!$C:$C,0)))</f>
        <v>0.25</v>
      </c>
      <c r="N997" s="184">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reduction in energy use</v>
      </c>
      <c r="P997" s="1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176" t="str">
        <f>IF(ISBLANK(INDEX('Policy Characteristics'!K:K,MATCH($C997,'Policy Characteristics'!$C:$C,0))),"",INDEX('Policy Characteristics'!K:K,MATCH($C997,'Policy Characteristics'!$C:$C,0)))</f>
        <v>industry-ag-main.html#eff-stds</v>
      </c>
      <c r="R997" s="176" t="str">
        <f>IF(ISBLANK(INDEX('Policy Characteristics'!L:L,MATCH($C997,'Policy Characteristics'!$C:$C,0))),"",INDEX('Policy Characteristics'!L:L,MATCH($C997,'Policy Characteristics'!$C:$C,0)))</f>
        <v>industry-energy-efficiency-standards.html</v>
      </c>
    </row>
    <row r="998" spans="1:18" s="4" customFormat="1" x14ac:dyDescent="0.25">
      <c r="A998" s="176" t="str">
        <f>IF(ISBLANK(INDEX('Policy Characteristics'!A:A,MATCH($C998,'Policy Characteristics'!$C:$C,0))),"",INDEX('Policy Characteristics'!A:A,MATCH($C998,'Policy Characteristics'!$C:$C,0)))</f>
        <v>Industry</v>
      </c>
      <c r="B998" s="185" t="str">
        <f>IF(ISBLANK(INDEX('Policy Characteristics'!B:B,MATCH($C998,'Policy Characteristics'!$C:$C,0))),"",INDEX('Policy Characteristics'!B:B,MATCH($C998,'Policy Characteristics'!$C:$C,0)))</f>
        <v>Industry Energy Efficiency Standards</v>
      </c>
      <c r="C998" s="176" t="str">
        <f t="shared" si="41"/>
        <v>Percentage Improvement in Eqpt Efficiency Standards above BAU</v>
      </c>
      <c r="D998" s="6" t="s">
        <v>1970</v>
      </c>
      <c r="E998" s="47" t="s">
        <v>1303</v>
      </c>
      <c r="F998" t="s">
        <v>1934</v>
      </c>
      <c r="G998" s="47" t="s">
        <v>1307</v>
      </c>
      <c r="H998" s="44">
        <v>982</v>
      </c>
      <c r="I998" s="199" t="s">
        <v>43</v>
      </c>
      <c r="J998" s="177" t="str">
        <f>IF(ISBLANK(INDEX('Policy Characteristics'!D:D,MATCH($C998,'Policy Characteristics'!$C:$C,0))),"",INDEX('Policy Characteristics'!D:D,MATCH($C998,'Policy Characteristics'!$C:$C,0)))</f>
        <v>Industry Energy Efficiency Standards</v>
      </c>
      <c r="K998" s="176" t="str">
        <f>IF(ISBLANK(INDEX('Policy Characteristics'!E:E,MATCH($C998,'Policy Characteristics'!$C:$C,0))),"",INDEX('Policy Characteristics'!E:E,MATCH($C998,'Policy Characteristics'!$C:$C,0)))</f>
        <v>indst efficiency standards</v>
      </c>
      <c r="L998" s="184">
        <f>IF(ISBLANK(INDEX('Policy Characteristics'!F:F,MATCH($C998,'Policy Characteristics'!$C:$C,0))),"",INDEX('Policy Characteristics'!F:F,MATCH($C998,'Policy Characteristics'!$C:$C,0)))</f>
        <v>0</v>
      </c>
      <c r="M998" s="184">
        <f>IF(ISBLANK(INDEX('Policy Characteristics'!G:G,MATCH($C998,'Policy Characteristics'!$C:$C,0))),"",INDEX('Policy Characteristics'!G:G,MATCH($C998,'Policy Characteristics'!$C:$C,0)))</f>
        <v>0.25</v>
      </c>
      <c r="N998" s="184">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reduction in energy use</v>
      </c>
      <c r="P998" s="1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6" t="str">
        <f>IF(ISBLANK(INDEX('Policy Characteristics'!K:K,MATCH($C998,'Policy Characteristics'!$C:$C,0))),"",INDEX('Policy Characteristics'!K:K,MATCH($C998,'Policy Characteristics'!$C:$C,0)))</f>
        <v>industry-ag-main.html#eff-stds</v>
      </c>
      <c r="R998" s="176" t="str">
        <f>IF(ISBLANK(INDEX('Policy Characteristics'!L:L,MATCH($C998,'Policy Characteristics'!$C:$C,0))),"",INDEX('Policy Characteristics'!L:L,MATCH($C998,'Policy Characteristics'!$C:$C,0)))</f>
        <v>industry-energy-efficiency-standards.html</v>
      </c>
    </row>
    <row r="999" spans="1:18" s="4" customFormat="1" x14ac:dyDescent="0.25">
      <c r="A999" s="176" t="str">
        <f>IF(ISBLANK(INDEX('Policy Characteristics'!A:A,MATCH($C999,'Policy Characteristics'!$C:$C,0))),"",INDEX('Policy Characteristics'!A:A,MATCH($C999,'Policy Characteristics'!$C:$C,0)))</f>
        <v>Industry</v>
      </c>
      <c r="B999" s="185" t="str">
        <f>IF(ISBLANK(INDEX('Policy Characteristics'!B:B,MATCH($C999,'Policy Characteristics'!$C:$C,0))),"",INDEX('Policy Characteristics'!B:B,MATCH($C999,'Policy Characteristics'!$C:$C,0)))</f>
        <v>Industry Energy Efficiency Standards</v>
      </c>
      <c r="C999" s="176" t="str">
        <f t="shared" si="41"/>
        <v>Percentage Improvement in Eqpt Efficiency Standards above BAU</v>
      </c>
      <c r="D999" s="6" t="s">
        <v>1970</v>
      </c>
      <c r="E999" s="47" t="s">
        <v>1304</v>
      </c>
      <c r="F999" t="s">
        <v>1934</v>
      </c>
      <c r="G999" s="47" t="s">
        <v>1310</v>
      </c>
      <c r="H999" s="44">
        <v>983</v>
      </c>
      <c r="I999" s="199" t="s">
        <v>44</v>
      </c>
      <c r="J999" s="177" t="str">
        <f>IF(ISBLANK(INDEX('Policy Characteristics'!D:D,MATCH($C999,'Policy Characteristics'!$C:$C,0))),"",INDEX('Policy Characteristics'!D:D,MATCH($C999,'Policy Characteristics'!$C:$C,0)))</f>
        <v>Industry Energy Efficiency Standards</v>
      </c>
      <c r="K999" s="176" t="str">
        <f>IF(ISBLANK(INDEX('Policy Characteristics'!E:E,MATCH($C999,'Policy Characteristics'!$C:$C,0))),"",INDEX('Policy Characteristics'!E:E,MATCH($C999,'Policy Characteristics'!$C:$C,0)))</f>
        <v>indst efficiency standards</v>
      </c>
      <c r="L999" s="184">
        <f>IF(ISBLANK(INDEX('Policy Characteristics'!F:F,MATCH($C999,'Policy Characteristics'!$C:$C,0))),"",INDEX('Policy Characteristics'!F:F,MATCH($C999,'Policy Characteristics'!$C:$C,0)))</f>
        <v>0</v>
      </c>
      <c r="M999" s="184">
        <f>IF(ISBLANK(INDEX('Policy Characteristics'!G:G,MATCH($C999,'Policy Characteristics'!$C:$C,0))),"",INDEX('Policy Characteristics'!G:G,MATCH($C999,'Policy Characteristics'!$C:$C,0)))</f>
        <v>0.25</v>
      </c>
      <c r="N999" s="184">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reduction in energy use</v>
      </c>
      <c r="P999" s="1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6" t="str">
        <f>IF(ISBLANK(INDEX('Policy Characteristics'!K:K,MATCH($C999,'Policy Characteristics'!$C:$C,0))),"",INDEX('Policy Characteristics'!K:K,MATCH($C999,'Policy Characteristics'!$C:$C,0)))</f>
        <v>industry-ag-main.html#eff-stds</v>
      </c>
      <c r="R999" s="176" t="str">
        <f>IF(ISBLANK(INDEX('Policy Characteristics'!L:L,MATCH($C999,'Policy Characteristics'!$C:$C,0))),"",INDEX('Policy Characteristics'!L:L,MATCH($C999,'Policy Characteristics'!$C:$C,0)))</f>
        <v>industry-energy-efficiency-standards.html</v>
      </c>
    </row>
    <row r="1000" spans="1:18" s="4" customFormat="1" x14ac:dyDescent="0.25">
      <c r="A1000" s="176" t="str">
        <f>IF(ISBLANK(INDEX('Policy Characteristics'!A:A,MATCH($C1000,'Policy Characteristics'!$C:$C,0))),"",INDEX('Policy Characteristics'!A:A,MATCH($C1000,'Policy Characteristics'!$C:$C,0)))</f>
        <v>Industry</v>
      </c>
      <c r="B1000" s="185" t="str">
        <f>IF(ISBLANK(INDEX('Policy Characteristics'!B:B,MATCH($C1000,'Policy Characteristics'!$C:$C,0))),"",INDEX('Policy Characteristics'!B:B,MATCH($C1000,'Policy Characteristics'!$C:$C,0)))</f>
        <v>Industry Energy Efficiency Standards</v>
      </c>
      <c r="C1000" s="176" t="str">
        <f t="shared" si="41"/>
        <v>Percentage Improvement in Eqpt Efficiency Standards above BAU</v>
      </c>
      <c r="D1000" s="6" t="s">
        <v>1970</v>
      </c>
      <c r="E1000" s="47" t="s">
        <v>1607</v>
      </c>
      <c r="F1000" t="s">
        <v>1934</v>
      </c>
      <c r="G1000" s="47" t="s">
        <v>1610</v>
      </c>
      <c r="H1000" s="44">
        <v>984</v>
      </c>
      <c r="I1000" s="199" t="s">
        <v>44</v>
      </c>
      <c r="J1000" s="177" t="str">
        <f>IF(ISBLANK(INDEX('Policy Characteristics'!D:D,MATCH($C1000,'Policy Characteristics'!$C:$C,0))),"",INDEX('Policy Characteristics'!D:D,MATCH($C1000,'Policy Characteristics'!$C:$C,0)))</f>
        <v>Industry Energy Efficiency Standards</v>
      </c>
      <c r="K1000" s="176" t="str">
        <f>IF(ISBLANK(INDEX('Policy Characteristics'!E:E,MATCH($C1000,'Policy Characteristics'!$C:$C,0))),"",INDEX('Policy Characteristics'!E:E,MATCH($C1000,'Policy Characteristics'!$C:$C,0)))</f>
        <v>indst efficiency standards</v>
      </c>
      <c r="L1000" s="184">
        <f>IF(ISBLANK(INDEX('Policy Characteristics'!F:F,MATCH($C1000,'Policy Characteristics'!$C:$C,0))),"",INDEX('Policy Characteristics'!F:F,MATCH($C1000,'Policy Characteristics'!$C:$C,0)))</f>
        <v>0</v>
      </c>
      <c r="M1000" s="184">
        <f>IF(ISBLANK(INDEX('Policy Characteristics'!G:G,MATCH($C1000,'Policy Characteristics'!$C:$C,0))),"",INDEX('Policy Characteristics'!G:G,MATCH($C1000,'Policy Characteristics'!$C:$C,0)))</f>
        <v>0.25</v>
      </c>
      <c r="N1000" s="184">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reduction in energy use</v>
      </c>
      <c r="P1000" s="1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6" t="str">
        <f>IF(ISBLANK(INDEX('Policy Characteristics'!K:K,MATCH($C1000,'Policy Characteristics'!$C:$C,0))),"",INDEX('Policy Characteristics'!K:K,MATCH($C1000,'Policy Characteristics'!$C:$C,0)))</f>
        <v>industry-ag-main.html#eff-stds</v>
      </c>
      <c r="R1000" s="176"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5" t="str">
        <f>IF(ISBLANK(INDEX('Policy Characteristics'!B:B,MATCH($C1001,'Policy Characteristics'!$C:$C,0))),"",INDEX('Policy Characteristics'!B:B,MATCH($C1001,'Policy Characteristics'!$C:$C,0)))</f>
        <v>Industry Energy Efficiency Standards</v>
      </c>
      <c r="C1001" s="176" t="str">
        <f t="shared" si="41"/>
        <v>Percentage Improvement in Eqpt Efficiency Standards above BAU</v>
      </c>
      <c r="D1001" s="6" t="s">
        <v>1970</v>
      </c>
      <c r="E1001" s="47" t="s">
        <v>1608</v>
      </c>
      <c r="F1001" t="s">
        <v>1934</v>
      </c>
      <c r="G1001" s="47" t="s">
        <v>1612</v>
      </c>
      <c r="H1001" s="44">
        <v>985</v>
      </c>
      <c r="I1001" s="199" t="s">
        <v>43</v>
      </c>
      <c r="J1001" s="177" t="str">
        <f>IF(ISBLANK(INDEX('Policy Characteristics'!D:D,MATCH($C1001,'Policy Characteristics'!$C:$C,0))),"",INDEX('Policy Characteristics'!D:D,MATCH($C1001,'Policy Characteristics'!$C:$C,0)))</f>
        <v>Industry Energy Efficiency Standards</v>
      </c>
      <c r="K1001" s="176" t="str">
        <f>IF(ISBLANK(INDEX('Policy Characteristics'!E:E,MATCH($C1001,'Policy Characteristics'!$C:$C,0))),"",INDEX('Policy Characteristics'!E:E,MATCH($C1001,'Policy Characteristics'!$C:$C,0)))</f>
        <v>indst efficiency standards</v>
      </c>
      <c r="L1001" s="184">
        <f>IF(ISBLANK(INDEX('Policy Characteristics'!F:F,MATCH($C1001,'Policy Characteristics'!$C:$C,0))),"",INDEX('Policy Characteristics'!F:F,MATCH($C1001,'Policy Characteristics'!$C:$C,0)))</f>
        <v>0</v>
      </c>
      <c r="M1001" s="184">
        <f>IF(ISBLANK(INDEX('Policy Characteristics'!G:G,MATCH($C1001,'Policy Characteristics'!$C:$C,0))),"",INDEX('Policy Characteristics'!G:G,MATCH($C1001,'Policy Characteristics'!$C:$C,0)))</f>
        <v>0.25</v>
      </c>
      <c r="N1001" s="184">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reduction in energy use</v>
      </c>
      <c r="P1001" s="1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6" t="str">
        <f>IF(ISBLANK(INDEX('Policy Characteristics'!K:K,MATCH($C1001,'Policy Characteristics'!$C:$C,0))),"",INDEX('Policy Characteristics'!K:K,MATCH($C1001,'Policy Characteristics'!$C:$C,0)))</f>
        <v>industry-ag-main.html#eff-stds</v>
      </c>
      <c r="R1001" s="176"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5" t="str">
        <f>IF(ISBLANK(INDEX('Policy Characteristics'!B:B,MATCH($C1002,'Policy Characteristics'!$C:$C,0))),"",INDEX('Policy Characteristics'!B:B,MATCH($C1002,'Policy Characteristics'!$C:$C,0)))</f>
        <v>Industry Energy Efficiency Standards</v>
      </c>
      <c r="C1002" s="176" t="str">
        <f t="shared" si="41"/>
        <v>Percentage Improvement in Eqpt Efficiency Standards above BAU</v>
      </c>
      <c r="D1002" s="6" t="s">
        <v>1970</v>
      </c>
      <c r="E1002" s="47" t="s">
        <v>1609</v>
      </c>
      <c r="F1002" t="s">
        <v>1934</v>
      </c>
      <c r="G1002" s="47" t="s">
        <v>1613</v>
      </c>
      <c r="H1002" s="44">
        <v>986</v>
      </c>
      <c r="I1002" s="199" t="s">
        <v>44</v>
      </c>
      <c r="J1002" s="177" t="str">
        <f>IF(ISBLANK(INDEX('Policy Characteristics'!D:D,MATCH($C1002,'Policy Characteristics'!$C:$C,0))),"",INDEX('Policy Characteristics'!D:D,MATCH($C1002,'Policy Characteristics'!$C:$C,0)))</f>
        <v>Industry Energy Efficiency Standards</v>
      </c>
      <c r="K1002" s="176" t="str">
        <f>IF(ISBLANK(INDEX('Policy Characteristics'!E:E,MATCH($C1002,'Policy Characteristics'!$C:$C,0))),"",INDEX('Policy Characteristics'!E:E,MATCH($C1002,'Policy Characteristics'!$C:$C,0)))</f>
        <v>indst efficiency standards</v>
      </c>
      <c r="L1002" s="184">
        <f>IF(ISBLANK(INDEX('Policy Characteristics'!F:F,MATCH($C1002,'Policy Characteristics'!$C:$C,0))),"",INDEX('Policy Characteristics'!F:F,MATCH($C1002,'Policy Characteristics'!$C:$C,0)))</f>
        <v>0</v>
      </c>
      <c r="M1002" s="184">
        <f>IF(ISBLANK(INDEX('Policy Characteristics'!G:G,MATCH($C1002,'Policy Characteristics'!$C:$C,0))),"",INDEX('Policy Characteristics'!G:G,MATCH($C1002,'Policy Characteristics'!$C:$C,0)))</f>
        <v>0.25</v>
      </c>
      <c r="N1002" s="184">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reduction in energy use</v>
      </c>
      <c r="P1002" s="1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6" t="str">
        <f>IF(ISBLANK(INDEX('Policy Characteristics'!K:K,MATCH($C1002,'Policy Characteristics'!$C:$C,0))),"",INDEX('Policy Characteristics'!K:K,MATCH($C1002,'Policy Characteristics'!$C:$C,0)))</f>
        <v>industry-ag-main.html#eff-stds</v>
      </c>
      <c r="R1002" s="176"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5" t="str">
        <f>IF(ISBLANK(INDEX('Policy Characteristics'!B:B,MATCH($C1003,'Policy Characteristics'!$C:$C,0))),"",INDEX('Policy Characteristics'!B:B,MATCH($C1003,'Policy Characteristics'!$C:$C,0)))</f>
        <v>Industry Energy Efficiency Standards</v>
      </c>
      <c r="C1003" s="176" t="str">
        <f t="shared" si="41"/>
        <v>Percentage Improvement in Eqpt Efficiency Standards above BAU</v>
      </c>
      <c r="D1003" s="6" t="s">
        <v>1970</v>
      </c>
      <c r="E1003" s="47" t="s">
        <v>1606</v>
      </c>
      <c r="F1003" t="s">
        <v>1934</v>
      </c>
      <c r="G1003" s="47" t="s">
        <v>1611</v>
      </c>
      <c r="H1003" s="44">
        <v>987</v>
      </c>
      <c r="I1003" s="199" t="s">
        <v>44</v>
      </c>
      <c r="J1003" s="177" t="str">
        <f>IF(ISBLANK(INDEX('Policy Characteristics'!D:D,MATCH($C1003,'Policy Characteristics'!$C:$C,0))),"",INDEX('Policy Characteristics'!D:D,MATCH($C1003,'Policy Characteristics'!$C:$C,0)))</f>
        <v>Industry Energy Efficiency Standards</v>
      </c>
      <c r="K1003" s="176" t="str">
        <f>IF(ISBLANK(INDEX('Policy Characteristics'!E:E,MATCH($C1003,'Policy Characteristics'!$C:$C,0))),"",INDEX('Policy Characteristics'!E:E,MATCH($C1003,'Policy Characteristics'!$C:$C,0)))</f>
        <v>indst efficiency standards</v>
      </c>
      <c r="L1003" s="184">
        <f>IF(ISBLANK(INDEX('Policy Characteristics'!F:F,MATCH($C1003,'Policy Characteristics'!$C:$C,0))),"",INDEX('Policy Characteristics'!F:F,MATCH($C1003,'Policy Characteristics'!$C:$C,0)))</f>
        <v>0</v>
      </c>
      <c r="M1003" s="184">
        <f>IF(ISBLANK(INDEX('Policy Characteristics'!G:G,MATCH($C1003,'Policy Characteristics'!$C:$C,0))),"",INDEX('Policy Characteristics'!G:G,MATCH($C1003,'Policy Characteristics'!$C:$C,0)))</f>
        <v>0.25</v>
      </c>
      <c r="N1003" s="184">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reduction in energy use</v>
      </c>
      <c r="P1003" s="1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6" t="str">
        <f>IF(ISBLANK(INDEX('Policy Characteristics'!K:K,MATCH($C1003,'Policy Characteristics'!$C:$C,0))),"",INDEX('Policy Characteristics'!K:K,MATCH($C1003,'Policy Characteristics'!$C:$C,0)))</f>
        <v>industry-ag-main.html#eff-stds</v>
      </c>
      <c r="R1003" s="176"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5" t="str">
        <f>IF(ISBLANK(INDEX('Policy Characteristics'!B:B,MATCH($C1004,'Policy Characteristics'!$C:$C,0))),"",INDEX('Policy Characteristics'!B:B,MATCH($C1004,'Policy Characteristics'!$C:$C,0)))</f>
        <v>Industry Energy Efficiency Standards</v>
      </c>
      <c r="C1004" s="176" t="str">
        <f t="shared" si="41"/>
        <v>Percentage Improvement in Eqpt Efficiency Standards above BAU</v>
      </c>
      <c r="D1004" s="6" t="s">
        <v>1971</v>
      </c>
      <c r="E1004" s="47" t="s">
        <v>1299</v>
      </c>
      <c r="F1004" t="s">
        <v>1935</v>
      </c>
      <c r="G1004" s="47" t="s">
        <v>1305</v>
      </c>
      <c r="H1004" s="44">
        <v>988</v>
      </c>
      <c r="I1004" s="199" t="s">
        <v>43</v>
      </c>
      <c r="J1004" s="177" t="str">
        <f>IF(ISBLANK(INDEX('Policy Characteristics'!D:D,MATCH($C1004,'Policy Characteristics'!$C:$C,0))),"",INDEX('Policy Characteristics'!D:D,MATCH($C1004,'Policy Characteristics'!$C:$C,0)))</f>
        <v>Industry Energy Efficiency Standards</v>
      </c>
      <c r="K1004" s="176" t="str">
        <f>IF(ISBLANK(INDEX('Policy Characteristics'!E:E,MATCH($C1004,'Policy Characteristics'!$C:$C,0))),"",INDEX('Policy Characteristics'!E:E,MATCH($C1004,'Policy Characteristics'!$C:$C,0)))</f>
        <v>indst efficiency standards</v>
      </c>
      <c r="L1004" s="184">
        <f>IF(ISBLANK(INDEX('Policy Characteristics'!F:F,MATCH($C1004,'Policy Characteristics'!$C:$C,0))),"",INDEX('Policy Characteristics'!F:F,MATCH($C1004,'Policy Characteristics'!$C:$C,0)))</f>
        <v>0</v>
      </c>
      <c r="M1004" s="184">
        <f>IF(ISBLANK(INDEX('Policy Characteristics'!G:G,MATCH($C1004,'Policy Characteristics'!$C:$C,0))),"",INDEX('Policy Characteristics'!G:G,MATCH($C1004,'Policy Characteristics'!$C:$C,0)))</f>
        <v>0.25</v>
      </c>
      <c r="N1004" s="184">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reduction in energy use</v>
      </c>
      <c r="P1004" s="1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6" t="str">
        <f>IF(ISBLANK(INDEX('Policy Characteristics'!K:K,MATCH($C1004,'Policy Characteristics'!$C:$C,0))),"",INDEX('Policy Characteristics'!K:K,MATCH($C1004,'Policy Characteristics'!$C:$C,0)))</f>
        <v>industry-ag-main.html#eff-stds</v>
      </c>
      <c r="R1004" s="176"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5" t="str">
        <f>IF(ISBLANK(INDEX('Policy Characteristics'!B:B,MATCH($C1005,'Policy Characteristics'!$C:$C,0))),"",INDEX('Policy Characteristics'!B:B,MATCH($C1005,'Policy Characteristics'!$C:$C,0)))</f>
        <v>Industry Energy Efficiency Standards</v>
      </c>
      <c r="C1005" s="176" t="str">
        <f t="shared" si="41"/>
        <v>Percentage Improvement in Eqpt Efficiency Standards above BAU</v>
      </c>
      <c r="D1005" s="6" t="s">
        <v>1971</v>
      </c>
      <c r="E1005" s="47" t="s">
        <v>1300</v>
      </c>
      <c r="F1005" t="s">
        <v>1935</v>
      </c>
      <c r="G1005" s="47" t="s">
        <v>1308</v>
      </c>
      <c r="H1005" s="44">
        <v>989</v>
      </c>
      <c r="I1005" s="199" t="s">
        <v>44</v>
      </c>
      <c r="J1005" s="177" t="str">
        <f>IF(ISBLANK(INDEX('Policy Characteristics'!D:D,MATCH($C1005,'Policy Characteristics'!$C:$C,0))),"",INDEX('Policy Characteristics'!D:D,MATCH($C1005,'Policy Characteristics'!$C:$C,0)))</f>
        <v>Industry Energy Efficiency Standards</v>
      </c>
      <c r="K1005" s="176" t="str">
        <f>IF(ISBLANK(INDEX('Policy Characteristics'!E:E,MATCH($C1005,'Policy Characteristics'!$C:$C,0))),"",INDEX('Policy Characteristics'!E:E,MATCH($C1005,'Policy Characteristics'!$C:$C,0)))</f>
        <v>indst efficiency standards</v>
      </c>
      <c r="L1005" s="184">
        <f>IF(ISBLANK(INDEX('Policy Characteristics'!F:F,MATCH($C1005,'Policy Characteristics'!$C:$C,0))),"",INDEX('Policy Characteristics'!F:F,MATCH($C1005,'Policy Characteristics'!$C:$C,0)))</f>
        <v>0</v>
      </c>
      <c r="M1005" s="184">
        <f>IF(ISBLANK(INDEX('Policy Characteristics'!G:G,MATCH($C1005,'Policy Characteristics'!$C:$C,0))),"",INDEX('Policy Characteristics'!G:G,MATCH($C1005,'Policy Characteristics'!$C:$C,0)))</f>
        <v>0.25</v>
      </c>
      <c r="N1005" s="184">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reduction in energy use</v>
      </c>
      <c r="P1005" s="1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6" t="str">
        <f>IF(ISBLANK(INDEX('Policy Characteristics'!K:K,MATCH($C1005,'Policy Characteristics'!$C:$C,0))),"",INDEX('Policy Characteristics'!K:K,MATCH($C1005,'Policy Characteristics'!$C:$C,0)))</f>
        <v>industry-ag-main.html#eff-stds</v>
      </c>
      <c r="R1005" s="176"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5" t="str">
        <f>IF(ISBLANK(INDEX('Policy Characteristics'!B:B,MATCH($C1006,'Policy Characteristics'!$C:$C,0))),"",INDEX('Policy Characteristics'!B:B,MATCH($C1006,'Policy Characteristics'!$C:$C,0)))</f>
        <v>Industry Energy Efficiency Standards</v>
      </c>
      <c r="C1006" s="176" t="str">
        <f t="shared" si="41"/>
        <v>Percentage Improvement in Eqpt Efficiency Standards above BAU</v>
      </c>
      <c r="D1006" s="6" t="s">
        <v>1971</v>
      </c>
      <c r="E1006" s="47" t="s">
        <v>1301</v>
      </c>
      <c r="F1006" t="s">
        <v>1935</v>
      </c>
      <c r="G1006" s="47" t="s">
        <v>1309</v>
      </c>
      <c r="H1006" s="44">
        <v>990</v>
      </c>
      <c r="I1006" s="199" t="s">
        <v>43</v>
      </c>
      <c r="J1006" s="177" t="str">
        <f>IF(ISBLANK(INDEX('Policy Characteristics'!D:D,MATCH($C1006,'Policy Characteristics'!$C:$C,0))),"",INDEX('Policy Characteristics'!D:D,MATCH($C1006,'Policy Characteristics'!$C:$C,0)))</f>
        <v>Industry Energy Efficiency Standards</v>
      </c>
      <c r="K1006" s="176" t="str">
        <f>IF(ISBLANK(INDEX('Policy Characteristics'!E:E,MATCH($C1006,'Policy Characteristics'!$C:$C,0))),"",INDEX('Policy Characteristics'!E:E,MATCH($C1006,'Policy Characteristics'!$C:$C,0)))</f>
        <v>indst efficiency standards</v>
      </c>
      <c r="L1006" s="184">
        <f>IF(ISBLANK(INDEX('Policy Characteristics'!F:F,MATCH($C1006,'Policy Characteristics'!$C:$C,0))),"",INDEX('Policy Characteristics'!F:F,MATCH($C1006,'Policy Characteristics'!$C:$C,0)))</f>
        <v>0</v>
      </c>
      <c r="M1006" s="184">
        <f>IF(ISBLANK(INDEX('Policy Characteristics'!G:G,MATCH($C1006,'Policy Characteristics'!$C:$C,0))),"",INDEX('Policy Characteristics'!G:G,MATCH($C1006,'Policy Characteristics'!$C:$C,0)))</f>
        <v>0.25</v>
      </c>
      <c r="N1006" s="184">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reduction in energy use</v>
      </c>
      <c r="P1006" s="1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6" t="str">
        <f>IF(ISBLANK(INDEX('Policy Characteristics'!K:K,MATCH($C1006,'Policy Characteristics'!$C:$C,0))),"",INDEX('Policy Characteristics'!K:K,MATCH($C1006,'Policy Characteristics'!$C:$C,0)))</f>
        <v>industry-ag-main.html#eff-stds</v>
      </c>
      <c r="R1006" s="176"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5" t="str">
        <f>IF(ISBLANK(INDEX('Policy Characteristics'!B:B,MATCH($C1007,'Policy Characteristics'!$C:$C,0))),"",INDEX('Policy Characteristics'!B:B,MATCH($C1007,'Policy Characteristics'!$C:$C,0)))</f>
        <v>Industry Energy Efficiency Standards</v>
      </c>
      <c r="C1007" s="176" t="str">
        <f t="shared" si="41"/>
        <v>Percentage Improvement in Eqpt Efficiency Standards above BAU</v>
      </c>
      <c r="D1007" s="6" t="s">
        <v>1971</v>
      </c>
      <c r="E1007" s="47" t="s">
        <v>1302</v>
      </c>
      <c r="F1007" t="s">
        <v>1935</v>
      </c>
      <c r="G1007" s="47" t="s">
        <v>1306</v>
      </c>
      <c r="H1007" s="44">
        <v>991</v>
      </c>
      <c r="I1007" s="199" t="s">
        <v>44</v>
      </c>
      <c r="J1007" s="177" t="str">
        <f>IF(ISBLANK(INDEX('Policy Characteristics'!D:D,MATCH($C1007,'Policy Characteristics'!$C:$C,0))),"",INDEX('Policy Characteristics'!D:D,MATCH($C1007,'Policy Characteristics'!$C:$C,0)))</f>
        <v>Industry Energy Efficiency Standards</v>
      </c>
      <c r="K1007" s="176" t="str">
        <f>IF(ISBLANK(INDEX('Policy Characteristics'!E:E,MATCH($C1007,'Policy Characteristics'!$C:$C,0))),"",INDEX('Policy Characteristics'!E:E,MATCH($C1007,'Policy Characteristics'!$C:$C,0)))</f>
        <v>indst efficiency standards</v>
      </c>
      <c r="L1007" s="184">
        <f>IF(ISBLANK(INDEX('Policy Characteristics'!F:F,MATCH($C1007,'Policy Characteristics'!$C:$C,0))),"",INDEX('Policy Characteristics'!F:F,MATCH($C1007,'Policy Characteristics'!$C:$C,0)))</f>
        <v>0</v>
      </c>
      <c r="M1007" s="184">
        <f>IF(ISBLANK(INDEX('Policy Characteristics'!G:G,MATCH($C1007,'Policy Characteristics'!$C:$C,0))),"",INDEX('Policy Characteristics'!G:G,MATCH($C1007,'Policy Characteristics'!$C:$C,0)))</f>
        <v>0.25</v>
      </c>
      <c r="N1007" s="184">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reduction in energy use</v>
      </c>
      <c r="P1007" s="1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6" t="str">
        <f>IF(ISBLANK(INDEX('Policy Characteristics'!K:K,MATCH($C1007,'Policy Characteristics'!$C:$C,0))),"",INDEX('Policy Characteristics'!K:K,MATCH($C1007,'Policy Characteristics'!$C:$C,0)))</f>
        <v>industry-ag-main.html#eff-stds</v>
      </c>
      <c r="R1007" s="176"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5" t="str">
        <f>IF(ISBLANK(INDEX('Policy Characteristics'!B:B,MATCH($C1008,'Policy Characteristics'!$C:$C,0))),"",INDEX('Policy Characteristics'!B:B,MATCH($C1008,'Policy Characteristics'!$C:$C,0)))</f>
        <v>Industry Energy Efficiency Standards</v>
      </c>
      <c r="C1008" s="176" t="str">
        <f t="shared" si="41"/>
        <v>Percentage Improvement in Eqpt Efficiency Standards above BAU</v>
      </c>
      <c r="D1008" s="6" t="s">
        <v>1971</v>
      </c>
      <c r="E1008" s="47" t="s">
        <v>1303</v>
      </c>
      <c r="F1008" t="s">
        <v>1935</v>
      </c>
      <c r="G1008" s="47" t="s">
        <v>1307</v>
      </c>
      <c r="H1008" s="44">
        <v>992</v>
      </c>
      <c r="I1008" s="199" t="s">
        <v>43</v>
      </c>
      <c r="J1008" s="177" t="str">
        <f>IF(ISBLANK(INDEX('Policy Characteristics'!D:D,MATCH($C1008,'Policy Characteristics'!$C:$C,0))),"",INDEX('Policy Characteristics'!D:D,MATCH($C1008,'Policy Characteristics'!$C:$C,0)))</f>
        <v>Industry Energy Efficiency Standards</v>
      </c>
      <c r="K1008" s="176" t="str">
        <f>IF(ISBLANK(INDEX('Policy Characteristics'!E:E,MATCH($C1008,'Policy Characteristics'!$C:$C,0))),"",INDEX('Policy Characteristics'!E:E,MATCH($C1008,'Policy Characteristics'!$C:$C,0)))</f>
        <v>indst efficiency standards</v>
      </c>
      <c r="L1008" s="184">
        <f>IF(ISBLANK(INDEX('Policy Characteristics'!F:F,MATCH($C1008,'Policy Characteristics'!$C:$C,0))),"",INDEX('Policy Characteristics'!F:F,MATCH($C1008,'Policy Characteristics'!$C:$C,0)))</f>
        <v>0</v>
      </c>
      <c r="M1008" s="184">
        <f>IF(ISBLANK(INDEX('Policy Characteristics'!G:G,MATCH($C1008,'Policy Characteristics'!$C:$C,0))),"",INDEX('Policy Characteristics'!G:G,MATCH($C1008,'Policy Characteristics'!$C:$C,0)))</f>
        <v>0.25</v>
      </c>
      <c r="N1008" s="184">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reduction in energy use</v>
      </c>
      <c r="P1008" s="1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6" t="str">
        <f>IF(ISBLANK(INDEX('Policy Characteristics'!K:K,MATCH($C1008,'Policy Characteristics'!$C:$C,0))),"",INDEX('Policy Characteristics'!K:K,MATCH($C1008,'Policy Characteristics'!$C:$C,0)))</f>
        <v>industry-ag-main.html#eff-stds</v>
      </c>
      <c r="R1008" s="176"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5" t="str">
        <f>IF(ISBLANK(INDEX('Policy Characteristics'!B:B,MATCH($C1009,'Policy Characteristics'!$C:$C,0))),"",INDEX('Policy Characteristics'!B:B,MATCH($C1009,'Policy Characteristics'!$C:$C,0)))</f>
        <v>Industry Energy Efficiency Standards</v>
      </c>
      <c r="C1009" s="176" t="str">
        <f t="shared" si="41"/>
        <v>Percentage Improvement in Eqpt Efficiency Standards above BAU</v>
      </c>
      <c r="D1009" s="6" t="s">
        <v>1971</v>
      </c>
      <c r="E1009" s="47" t="s">
        <v>1304</v>
      </c>
      <c r="F1009" t="s">
        <v>1935</v>
      </c>
      <c r="G1009" s="47" t="s">
        <v>1310</v>
      </c>
      <c r="H1009" s="44">
        <v>993</v>
      </c>
      <c r="I1009" s="199" t="s">
        <v>44</v>
      </c>
      <c r="J1009" s="177" t="str">
        <f>IF(ISBLANK(INDEX('Policy Characteristics'!D:D,MATCH($C1009,'Policy Characteristics'!$C:$C,0))),"",INDEX('Policy Characteristics'!D:D,MATCH($C1009,'Policy Characteristics'!$C:$C,0)))</f>
        <v>Industry Energy Efficiency Standards</v>
      </c>
      <c r="K1009" s="176" t="str">
        <f>IF(ISBLANK(INDEX('Policy Characteristics'!E:E,MATCH($C1009,'Policy Characteristics'!$C:$C,0))),"",INDEX('Policy Characteristics'!E:E,MATCH($C1009,'Policy Characteristics'!$C:$C,0)))</f>
        <v>indst efficiency standards</v>
      </c>
      <c r="L1009" s="184">
        <f>IF(ISBLANK(INDEX('Policy Characteristics'!F:F,MATCH($C1009,'Policy Characteristics'!$C:$C,0))),"",INDEX('Policy Characteristics'!F:F,MATCH($C1009,'Policy Characteristics'!$C:$C,0)))</f>
        <v>0</v>
      </c>
      <c r="M1009" s="184">
        <f>IF(ISBLANK(INDEX('Policy Characteristics'!G:G,MATCH($C1009,'Policy Characteristics'!$C:$C,0))),"",INDEX('Policy Characteristics'!G:G,MATCH($C1009,'Policy Characteristics'!$C:$C,0)))</f>
        <v>0.25</v>
      </c>
      <c r="N1009" s="184">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reduction in energy use</v>
      </c>
      <c r="P1009" s="1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6" t="str">
        <f>IF(ISBLANK(INDEX('Policy Characteristics'!K:K,MATCH($C1009,'Policy Characteristics'!$C:$C,0))),"",INDEX('Policy Characteristics'!K:K,MATCH($C1009,'Policy Characteristics'!$C:$C,0)))</f>
        <v>industry-ag-main.html#eff-stds</v>
      </c>
      <c r="R1009" s="176"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5" t="str">
        <f>IF(ISBLANK(INDEX('Policy Characteristics'!B:B,MATCH($C1010,'Policy Characteristics'!$C:$C,0))),"",INDEX('Policy Characteristics'!B:B,MATCH($C1010,'Policy Characteristics'!$C:$C,0)))</f>
        <v>Industry Energy Efficiency Standards</v>
      </c>
      <c r="C1010" s="176" t="str">
        <f t="shared" si="41"/>
        <v>Percentage Improvement in Eqpt Efficiency Standards above BAU</v>
      </c>
      <c r="D1010" s="6" t="s">
        <v>1971</v>
      </c>
      <c r="E1010" s="47" t="s">
        <v>1607</v>
      </c>
      <c r="F1010" t="s">
        <v>1935</v>
      </c>
      <c r="G1010" s="47" t="s">
        <v>1610</v>
      </c>
      <c r="H1010" s="44">
        <v>994</v>
      </c>
      <c r="I1010" s="199" t="s">
        <v>44</v>
      </c>
      <c r="J1010" s="177" t="str">
        <f>IF(ISBLANK(INDEX('Policy Characteristics'!D:D,MATCH($C1010,'Policy Characteristics'!$C:$C,0))),"",INDEX('Policy Characteristics'!D:D,MATCH($C1010,'Policy Characteristics'!$C:$C,0)))</f>
        <v>Industry Energy Efficiency Standards</v>
      </c>
      <c r="K1010" s="176" t="str">
        <f>IF(ISBLANK(INDEX('Policy Characteristics'!E:E,MATCH($C1010,'Policy Characteristics'!$C:$C,0))),"",INDEX('Policy Characteristics'!E:E,MATCH($C1010,'Policy Characteristics'!$C:$C,0)))</f>
        <v>indst efficiency standards</v>
      </c>
      <c r="L1010" s="184">
        <f>IF(ISBLANK(INDEX('Policy Characteristics'!F:F,MATCH($C1010,'Policy Characteristics'!$C:$C,0))),"",INDEX('Policy Characteristics'!F:F,MATCH($C1010,'Policy Characteristics'!$C:$C,0)))</f>
        <v>0</v>
      </c>
      <c r="M1010" s="184">
        <f>IF(ISBLANK(INDEX('Policy Characteristics'!G:G,MATCH($C1010,'Policy Characteristics'!$C:$C,0))),"",INDEX('Policy Characteristics'!G:G,MATCH($C1010,'Policy Characteristics'!$C:$C,0)))</f>
        <v>0.25</v>
      </c>
      <c r="N1010" s="184">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reduction in energy use</v>
      </c>
      <c r="P1010" s="1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6" t="str">
        <f>IF(ISBLANK(INDEX('Policy Characteristics'!K:K,MATCH($C1010,'Policy Characteristics'!$C:$C,0))),"",INDEX('Policy Characteristics'!K:K,MATCH($C1010,'Policy Characteristics'!$C:$C,0)))</f>
        <v>industry-ag-main.html#eff-stds</v>
      </c>
      <c r="R1010" s="176"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5" t="str">
        <f>IF(ISBLANK(INDEX('Policy Characteristics'!B:B,MATCH($C1011,'Policy Characteristics'!$C:$C,0))),"",INDEX('Policy Characteristics'!B:B,MATCH($C1011,'Policy Characteristics'!$C:$C,0)))</f>
        <v>Industry Energy Efficiency Standards</v>
      </c>
      <c r="C1011" s="176" t="str">
        <f t="shared" si="41"/>
        <v>Percentage Improvement in Eqpt Efficiency Standards above BAU</v>
      </c>
      <c r="D1011" s="6" t="s">
        <v>1971</v>
      </c>
      <c r="E1011" s="47" t="s">
        <v>1608</v>
      </c>
      <c r="F1011" t="s">
        <v>1935</v>
      </c>
      <c r="G1011" s="47" t="s">
        <v>1612</v>
      </c>
      <c r="H1011" s="44">
        <v>995</v>
      </c>
      <c r="I1011" s="199" t="s">
        <v>43</v>
      </c>
      <c r="J1011" s="177" t="str">
        <f>IF(ISBLANK(INDEX('Policy Characteristics'!D:D,MATCH($C1011,'Policy Characteristics'!$C:$C,0))),"",INDEX('Policy Characteristics'!D:D,MATCH($C1011,'Policy Characteristics'!$C:$C,0)))</f>
        <v>Industry Energy Efficiency Standards</v>
      </c>
      <c r="K1011" s="176" t="str">
        <f>IF(ISBLANK(INDEX('Policy Characteristics'!E:E,MATCH($C1011,'Policy Characteristics'!$C:$C,0))),"",INDEX('Policy Characteristics'!E:E,MATCH($C1011,'Policy Characteristics'!$C:$C,0)))</f>
        <v>indst efficiency standards</v>
      </c>
      <c r="L1011" s="184">
        <f>IF(ISBLANK(INDEX('Policy Characteristics'!F:F,MATCH($C1011,'Policy Characteristics'!$C:$C,0))),"",INDEX('Policy Characteristics'!F:F,MATCH($C1011,'Policy Characteristics'!$C:$C,0)))</f>
        <v>0</v>
      </c>
      <c r="M1011" s="184">
        <f>IF(ISBLANK(INDEX('Policy Characteristics'!G:G,MATCH($C1011,'Policy Characteristics'!$C:$C,0))),"",INDEX('Policy Characteristics'!G:G,MATCH($C1011,'Policy Characteristics'!$C:$C,0)))</f>
        <v>0.25</v>
      </c>
      <c r="N1011" s="184">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reduction in energy use</v>
      </c>
      <c r="P1011" s="1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6" t="str">
        <f>IF(ISBLANK(INDEX('Policy Characteristics'!K:K,MATCH($C1011,'Policy Characteristics'!$C:$C,0))),"",INDEX('Policy Characteristics'!K:K,MATCH($C1011,'Policy Characteristics'!$C:$C,0)))</f>
        <v>industry-ag-main.html#eff-stds</v>
      </c>
      <c r="R1011" s="176"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5" t="str">
        <f>IF(ISBLANK(INDEX('Policy Characteristics'!B:B,MATCH($C1012,'Policy Characteristics'!$C:$C,0))),"",INDEX('Policy Characteristics'!B:B,MATCH($C1012,'Policy Characteristics'!$C:$C,0)))</f>
        <v>Industry Energy Efficiency Standards</v>
      </c>
      <c r="C1012" s="176" t="str">
        <f t="shared" si="41"/>
        <v>Percentage Improvement in Eqpt Efficiency Standards above BAU</v>
      </c>
      <c r="D1012" s="6" t="s">
        <v>1971</v>
      </c>
      <c r="E1012" s="47" t="s">
        <v>1609</v>
      </c>
      <c r="F1012" t="s">
        <v>1935</v>
      </c>
      <c r="G1012" s="47" t="s">
        <v>1613</v>
      </c>
      <c r="H1012" s="44">
        <v>996</v>
      </c>
      <c r="I1012" s="199" t="s">
        <v>44</v>
      </c>
      <c r="J1012" s="177" t="str">
        <f>IF(ISBLANK(INDEX('Policy Characteristics'!D:D,MATCH($C1012,'Policy Characteristics'!$C:$C,0))),"",INDEX('Policy Characteristics'!D:D,MATCH($C1012,'Policy Characteristics'!$C:$C,0)))</f>
        <v>Industry Energy Efficiency Standards</v>
      </c>
      <c r="K1012" s="176" t="str">
        <f>IF(ISBLANK(INDEX('Policy Characteristics'!E:E,MATCH($C1012,'Policy Characteristics'!$C:$C,0))),"",INDEX('Policy Characteristics'!E:E,MATCH($C1012,'Policy Characteristics'!$C:$C,0)))</f>
        <v>indst efficiency standards</v>
      </c>
      <c r="L1012" s="184">
        <f>IF(ISBLANK(INDEX('Policy Characteristics'!F:F,MATCH($C1012,'Policy Characteristics'!$C:$C,0))),"",INDEX('Policy Characteristics'!F:F,MATCH($C1012,'Policy Characteristics'!$C:$C,0)))</f>
        <v>0</v>
      </c>
      <c r="M1012" s="184">
        <f>IF(ISBLANK(INDEX('Policy Characteristics'!G:G,MATCH($C1012,'Policy Characteristics'!$C:$C,0))),"",INDEX('Policy Characteristics'!G:G,MATCH($C1012,'Policy Characteristics'!$C:$C,0)))</f>
        <v>0.25</v>
      </c>
      <c r="N1012" s="184">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reduction in energy use</v>
      </c>
      <c r="P1012" s="1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6" t="str">
        <f>IF(ISBLANK(INDEX('Policy Characteristics'!K:K,MATCH($C1012,'Policy Characteristics'!$C:$C,0))),"",INDEX('Policy Characteristics'!K:K,MATCH($C1012,'Policy Characteristics'!$C:$C,0)))</f>
        <v>industry-ag-main.html#eff-stds</v>
      </c>
      <c r="R1012" s="176"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5" t="str">
        <f>IF(ISBLANK(INDEX('Policy Characteristics'!B:B,MATCH($C1013,'Policy Characteristics'!$C:$C,0))),"",INDEX('Policy Characteristics'!B:B,MATCH($C1013,'Policy Characteristics'!$C:$C,0)))</f>
        <v>Industry Energy Efficiency Standards</v>
      </c>
      <c r="C1013" s="176" t="str">
        <f t="shared" si="41"/>
        <v>Percentage Improvement in Eqpt Efficiency Standards above BAU</v>
      </c>
      <c r="D1013" s="6" t="s">
        <v>1971</v>
      </c>
      <c r="E1013" s="47" t="s">
        <v>1606</v>
      </c>
      <c r="F1013" t="s">
        <v>1935</v>
      </c>
      <c r="G1013" s="47" t="s">
        <v>1611</v>
      </c>
      <c r="H1013" s="44">
        <v>997</v>
      </c>
      <c r="I1013" s="199" t="s">
        <v>44</v>
      </c>
      <c r="J1013" s="177" t="str">
        <f>IF(ISBLANK(INDEX('Policy Characteristics'!D:D,MATCH($C1013,'Policy Characteristics'!$C:$C,0))),"",INDEX('Policy Characteristics'!D:D,MATCH($C1013,'Policy Characteristics'!$C:$C,0)))</f>
        <v>Industry Energy Efficiency Standards</v>
      </c>
      <c r="K1013" s="176" t="str">
        <f>IF(ISBLANK(INDEX('Policy Characteristics'!E:E,MATCH($C1013,'Policy Characteristics'!$C:$C,0))),"",INDEX('Policy Characteristics'!E:E,MATCH($C1013,'Policy Characteristics'!$C:$C,0)))</f>
        <v>indst efficiency standards</v>
      </c>
      <c r="L1013" s="184">
        <f>IF(ISBLANK(INDEX('Policy Characteristics'!F:F,MATCH($C1013,'Policy Characteristics'!$C:$C,0))),"",INDEX('Policy Characteristics'!F:F,MATCH($C1013,'Policy Characteristics'!$C:$C,0)))</f>
        <v>0</v>
      </c>
      <c r="M1013" s="184">
        <f>IF(ISBLANK(INDEX('Policy Characteristics'!G:G,MATCH($C1013,'Policy Characteristics'!$C:$C,0))),"",INDEX('Policy Characteristics'!G:G,MATCH($C1013,'Policy Characteristics'!$C:$C,0)))</f>
        <v>0.25</v>
      </c>
      <c r="N1013" s="184">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reduction in energy use</v>
      </c>
      <c r="P1013" s="1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6" t="str">
        <f>IF(ISBLANK(INDEX('Policy Characteristics'!K:K,MATCH($C1013,'Policy Characteristics'!$C:$C,0))),"",INDEX('Policy Characteristics'!K:K,MATCH($C1013,'Policy Characteristics'!$C:$C,0)))</f>
        <v>industry-ag-main.html#eff-stds</v>
      </c>
      <c r="R1013" s="176"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5" t="str">
        <f>IF(ISBLANK(INDEX('Policy Characteristics'!B:B,MATCH($C1014,'Policy Characteristics'!$C:$C,0))),"",INDEX('Policy Characteristics'!B:B,MATCH($C1014,'Policy Characteristics'!$C:$C,0)))</f>
        <v>Industry Energy Efficiency Standards</v>
      </c>
      <c r="C1014" s="176" t="str">
        <f t="shared" si="41"/>
        <v>Percentage Improvement in Eqpt Efficiency Standards above BAU</v>
      </c>
      <c r="D1014" s="6" t="s">
        <v>1972</v>
      </c>
      <c r="E1014" s="47" t="s">
        <v>1299</v>
      </c>
      <c r="F1014" t="s">
        <v>1936</v>
      </c>
      <c r="G1014" s="47" t="s">
        <v>1305</v>
      </c>
      <c r="H1014" s="44">
        <v>998</v>
      </c>
      <c r="I1014" s="199" t="s">
        <v>43</v>
      </c>
      <c r="J1014" s="177" t="str">
        <f>IF(ISBLANK(INDEX('Policy Characteristics'!D:D,MATCH($C1014,'Policy Characteristics'!$C:$C,0))),"",INDEX('Policy Characteristics'!D:D,MATCH($C1014,'Policy Characteristics'!$C:$C,0)))</f>
        <v>Industry Energy Efficiency Standards</v>
      </c>
      <c r="K1014" s="176" t="str">
        <f>IF(ISBLANK(INDEX('Policy Characteristics'!E:E,MATCH($C1014,'Policy Characteristics'!$C:$C,0))),"",INDEX('Policy Characteristics'!E:E,MATCH($C1014,'Policy Characteristics'!$C:$C,0)))</f>
        <v>indst efficiency standards</v>
      </c>
      <c r="L1014" s="184">
        <f>IF(ISBLANK(INDEX('Policy Characteristics'!F:F,MATCH($C1014,'Policy Characteristics'!$C:$C,0))),"",INDEX('Policy Characteristics'!F:F,MATCH($C1014,'Policy Characteristics'!$C:$C,0)))</f>
        <v>0</v>
      </c>
      <c r="M1014" s="184">
        <f>IF(ISBLANK(INDEX('Policy Characteristics'!G:G,MATCH($C1014,'Policy Characteristics'!$C:$C,0))),"",INDEX('Policy Characteristics'!G:G,MATCH($C1014,'Policy Characteristics'!$C:$C,0)))</f>
        <v>0.25</v>
      </c>
      <c r="N1014" s="184">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reduction in energy use</v>
      </c>
      <c r="P1014" s="1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6" t="str">
        <f>IF(ISBLANK(INDEX('Policy Characteristics'!K:K,MATCH($C1014,'Policy Characteristics'!$C:$C,0))),"",INDEX('Policy Characteristics'!K:K,MATCH($C1014,'Policy Characteristics'!$C:$C,0)))</f>
        <v>industry-ag-main.html#eff-stds</v>
      </c>
      <c r="R1014" s="176"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5" t="str">
        <f>IF(ISBLANK(INDEX('Policy Characteristics'!B:B,MATCH($C1015,'Policy Characteristics'!$C:$C,0))),"",INDEX('Policy Characteristics'!B:B,MATCH($C1015,'Policy Characteristics'!$C:$C,0)))</f>
        <v>Industry Energy Efficiency Standards</v>
      </c>
      <c r="C1015" s="176" t="str">
        <f t="shared" si="41"/>
        <v>Percentage Improvement in Eqpt Efficiency Standards above BAU</v>
      </c>
      <c r="D1015" s="6" t="s">
        <v>1972</v>
      </c>
      <c r="E1015" s="47" t="s">
        <v>1300</v>
      </c>
      <c r="F1015" t="s">
        <v>1936</v>
      </c>
      <c r="G1015" s="47" t="s">
        <v>1308</v>
      </c>
      <c r="H1015" s="44">
        <v>999</v>
      </c>
      <c r="I1015" s="199" t="s">
        <v>43</v>
      </c>
      <c r="J1015" s="177" t="str">
        <f>IF(ISBLANK(INDEX('Policy Characteristics'!D:D,MATCH($C1015,'Policy Characteristics'!$C:$C,0))),"",INDEX('Policy Characteristics'!D:D,MATCH($C1015,'Policy Characteristics'!$C:$C,0)))</f>
        <v>Industry Energy Efficiency Standards</v>
      </c>
      <c r="K1015" s="176" t="str">
        <f>IF(ISBLANK(INDEX('Policy Characteristics'!E:E,MATCH($C1015,'Policy Characteristics'!$C:$C,0))),"",INDEX('Policy Characteristics'!E:E,MATCH($C1015,'Policy Characteristics'!$C:$C,0)))</f>
        <v>indst efficiency standards</v>
      </c>
      <c r="L1015" s="184">
        <f>IF(ISBLANK(INDEX('Policy Characteristics'!F:F,MATCH($C1015,'Policy Characteristics'!$C:$C,0))),"",INDEX('Policy Characteristics'!F:F,MATCH($C1015,'Policy Characteristics'!$C:$C,0)))</f>
        <v>0</v>
      </c>
      <c r="M1015" s="184">
        <f>IF(ISBLANK(INDEX('Policy Characteristics'!G:G,MATCH($C1015,'Policy Characteristics'!$C:$C,0))),"",INDEX('Policy Characteristics'!G:G,MATCH($C1015,'Policy Characteristics'!$C:$C,0)))</f>
        <v>0.25</v>
      </c>
      <c r="N1015" s="184">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reduction in energy use</v>
      </c>
      <c r="P1015" s="1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6" t="str">
        <f>IF(ISBLANK(INDEX('Policy Characteristics'!K:K,MATCH($C1015,'Policy Characteristics'!$C:$C,0))),"",INDEX('Policy Characteristics'!K:K,MATCH($C1015,'Policy Characteristics'!$C:$C,0)))</f>
        <v>industry-ag-main.html#eff-stds</v>
      </c>
      <c r="R1015" s="176"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5" t="str">
        <f>IF(ISBLANK(INDEX('Policy Characteristics'!B:B,MATCH($C1016,'Policy Characteristics'!$C:$C,0))),"",INDEX('Policy Characteristics'!B:B,MATCH($C1016,'Policy Characteristics'!$C:$C,0)))</f>
        <v>Industry Energy Efficiency Standards</v>
      </c>
      <c r="C1016" s="176" t="str">
        <f t="shared" si="41"/>
        <v>Percentage Improvement in Eqpt Efficiency Standards above BAU</v>
      </c>
      <c r="D1016" s="6" t="s">
        <v>1972</v>
      </c>
      <c r="E1016" s="47" t="s">
        <v>1301</v>
      </c>
      <c r="F1016" t="s">
        <v>1936</v>
      </c>
      <c r="G1016" s="47" t="s">
        <v>1309</v>
      </c>
      <c r="H1016" s="44">
        <v>1000</v>
      </c>
      <c r="I1016" s="199" t="s">
        <v>43</v>
      </c>
      <c r="J1016" s="177" t="str">
        <f>IF(ISBLANK(INDEX('Policy Characteristics'!D:D,MATCH($C1016,'Policy Characteristics'!$C:$C,0))),"",INDEX('Policy Characteristics'!D:D,MATCH($C1016,'Policy Characteristics'!$C:$C,0)))</f>
        <v>Industry Energy Efficiency Standards</v>
      </c>
      <c r="K1016" s="176" t="str">
        <f>IF(ISBLANK(INDEX('Policy Characteristics'!E:E,MATCH($C1016,'Policy Characteristics'!$C:$C,0))),"",INDEX('Policy Characteristics'!E:E,MATCH($C1016,'Policy Characteristics'!$C:$C,0)))</f>
        <v>indst efficiency standards</v>
      </c>
      <c r="L1016" s="184">
        <f>IF(ISBLANK(INDEX('Policy Characteristics'!F:F,MATCH($C1016,'Policy Characteristics'!$C:$C,0))),"",INDEX('Policy Characteristics'!F:F,MATCH($C1016,'Policy Characteristics'!$C:$C,0)))</f>
        <v>0</v>
      </c>
      <c r="M1016" s="184">
        <f>IF(ISBLANK(INDEX('Policy Characteristics'!G:G,MATCH($C1016,'Policy Characteristics'!$C:$C,0))),"",INDEX('Policy Characteristics'!G:G,MATCH($C1016,'Policy Characteristics'!$C:$C,0)))</f>
        <v>0.25</v>
      </c>
      <c r="N1016" s="184">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reduction in energy use</v>
      </c>
      <c r="P1016" s="1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6" t="str">
        <f>IF(ISBLANK(INDEX('Policy Characteristics'!K:K,MATCH($C1016,'Policy Characteristics'!$C:$C,0))),"",INDEX('Policy Characteristics'!K:K,MATCH($C1016,'Policy Characteristics'!$C:$C,0)))</f>
        <v>industry-ag-main.html#eff-stds</v>
      </c>
      <c r="R1016" s="176"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5" t="str">
        <f>IF(ISBLANK(INDEX('Policy Characteristics'!B:B,MATCH($C1017,'Policy Characteristics'!$C:$C,0))),"",INDEX('Policy Characteristics'!B:B,MATCH($C1017,'Policy Characteristics'!$C:$C,0)))</f>
        <v>Industry Energy Efficiency Standards</v>
      </c>
      <c r="C1017" s="176" t="str">
        <f t="shared" si="41"/>
        <v>Percentage Improvement in Eqpt Efficiency Standards above BAU</v>
      </c>
      <c r="D1017" s="6" t="s">
        <v>1972</v>
      </c>
      <c r="E1017" s="47" t="s">
        <v>1302</v>
      </c>
      <c r="F1017" t="s">
        <v>1936</v>
      </c>
      <c r="G1017" s="47" t="s">
        <v>1306</v>
      </c>
      <c r="H1017" s="44">
        <v>1001</v>
      </c>
      <c r="I1017" s="199" t="s">
        <v>44</v>
      </c>
      <c r="J1017" s="177" t="str">
        <f>IF(ISBLANK(INDEX('Policy Characteristics'!D:D,MATCH($C1017,'Policy Characteristics'!$C:$C,0))),"",INDEX('Policy Characteristics'!D:D,MATCH($C1017,'Policy Characteristics'!$C:$C,0)))</f>
        <v>Industry Energy Efficiency Standards</v>
      </c>
      <c r="K1017" s="176" t="str">
        <f>IF(ISBLANK(INDEX('Policy Characteristics'!E:E,MATCH($C1017,'Policy Characteristics'!$C:$C,0))),"",INDEX('Policy Characteristics'!E:E,MATCH($C1017,'Policy Characteristics'!$C:$C,0)))</f>
        <v>indst efficiency standards</v>
      </c>
      <c r="L1017" s="184">
        <f>IF(ISBLANK(INDEX('Policy Characteristics'!F:F,MATCH($C1017,'Policy Characteristics'!$C:$C,0))),"",INDEX('Policy Characteristics'!F:F,MATCH($C1017,'Policy Characteristics'!$C:$C,0)))</f>
        <v>0</v>
      </c>
      <c r="M1017" s="184">
        <f>IF(ISBLANK(INDEX('Policy Characteristics'!G:G,MATCH($C1017,'Policy Characteristics'!$C:$C,0))),"",INDEX('Policy Characteristics'!G:G,MATCH($C1017,'Policy Characteristics'!$C:$C,0)))</f>
        <v>0.25</v>
      </c>
      <c r="N1017" s="184">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reduction in energy use</v>
      </c>
      <c r="P1017" s="1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6" t="str">
        <f>IF(ISBLANK(INDEX('Policy Characteristics'!K:K,MATCH($C1017,'Policy Characteristics'!$C:$C,0))),"",INDEX('Policy Characteristics'!K:K,MATCH($C1017,'Policy Characteristics'!$C:$C,0)))</f>
        <v>industry-ag-main.html#eff-stds</v>
      </c>
      <c r="R1017" s="176"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5" t="str">
        <f>IF(ISBLANK(INDEX('Policy Characteristics'!B:B,MATCH($C1018,'Policy Characteristics'!$C:$C,0))),"",INDEX('Policy Characteristics'!B:B,MATCH($C1018,'Policy Characteristics'!$C:$C,0)))</f>
        <v>Industry Energy Efficiency Standards</v>
      </c>
      <c r="C1018" s="176" t="str">
        <f t="shared" si="41"/>
        <v>Percentage Improvement in Eqpt Efficiency Standards above BAU</v>
      </c>
      <c r="D1018" s="6" t="s">
        <v>1972</v>
      </c>
      <c r="E1018" s="47" t="s">
        <v>1303</v>
      </c>
      <c r="F1018" t="s">
        <v>1936</v>
      </c>
      <c r="G1018" s="47" t="s">
        <v>1307</v>
      </c>
      <c r="H1018" s="44">
        <v>1002</v>
      </c>
      <c r="I1018" s="199" t="s">
        <v>43</v>
      </c>
      <c r="J1018" s="177" t="str">
        <f>IF(ISBLANK(INDEX('Policy Characteristics'!D:D,MATCH($C1018,'Policy Characteristics'!$C:$C,0))),"",INDEX('Policy Characteristics'!D:D,MATCH($C1018,'Policy Characteristics'!$C:$C,0)))</f>
        <v>Industry Energy Efficiency Standards</v>
      </c>
      <c r="K1018" s="176" t="str">
        <f>IF(ISBLANK(INDEX('Policy Characteristics'!E:E,MATCH($C1018,'Policy Characteristics'!$C:$C,0))),"",INDEX('Policy Characteristics'!E:E,MATCH($C1018,'Policy Characteristics'!$C:$C,0)))</f>
        <v>indst efficiency standards</v>
      </c>
      <c r="L1018" s="184">
        <f>IF(ISBLANK(INDEX('Policy Characteristics'!F:F,MATCH($C1018,'Policy Characteristics'!$C:$C,0))),"",INDEX('Policy Characteristics'!F:F,MATCH($C1018,'Policy Characteristics'!$C:$C,0)))</f>
        <v>0</v>
      </c>
      <c r="M1018" s="184">
        <f>IF(ISBLANK(INDEX('Policy Characteristics'!G:G,MATCH($C1018,'Policy Characteristics'!$C:$C,0))),"",INDEX('Policy Characteristics'!G:G,MATCH($C1018,'Policy Characteristics'!$C:$C,0)))</f>
        <v>0.25</v>
      </c>
      <c r="N1018" s="184">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reduction in energy use</v>
      </c>
      <c r="P1018" s="1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6" t="str">
        <f>IF(ISBLANK(INDEX('Policy Characteristics'!K:K,MATCH($C1018,'Policy Characteristics'!$C:$C,0))),"",INDEX('Policy Characteristics'!K:K,MATCH($C1018,'Policy Characteristics'!$C:$C,0)))</f>
        <v>industry-ag-main.html#eff-stds</v>
      </c>
      <c r="R1018" s="176"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5" t="str">
        <f>IF(ISBLANK(INDEX('Policy Characteristics'!B:B,MATCH($C1019,'Policy Characteristics'!$C:$C,0))),"",INDEX('Policy Characteristics'!B:B,MATCH($C1019,'Policy Characteristics'!$C:$C,0)))</f>
        <v>Industry Energy Efficiency Standards</v>
      </c>
      <c r="C1019" s="176" t="str">
        <f t="shared" si="41"/>
        <v>Percentage Improvement in Eqpt Efficiency Standards above BAU</v>
      </c>
      <c r="D1019" s="6" t="s">
        <v>1972</v>
      </c>
      <c r="E1019" s="47" t="s">
        <v>1304</v>
      </c>
      <c r="F1019" t="s">
        <v>1936</v>
      </c>
      <c r="G1019" s="47" t="s">
        <v>1310</v>
      </c>
      <c r="H1019" s="44">
        <v>1003</v>
      </c>
      <c r="I1019" s="199" t="s">
        <v>44</v>
      </c>
      <c r="J1019" s="177" t="str">
        <f>IF(ISBLANK(INDEX('Policy Characteristics'!D:D,MATCH($C1019,'Policy Characteristics'!$C:$C,0))),"",INDEX('Policy Characteristics'!D:D,MATCH($C1019,'Policy Characteristics'!$C:$C,0)))</f>
        <v>Industry Energy Efficiency Standards</v>
      </c>
      <c r="K1019" s="176" t="str">
        <f>IF(ISBLANK(INDEX('Policy Characteristics'!E:E,MATCH($C1019,'Policy Characteristics'!$C:$C,0))),"",INDEX('Policy Characteristics'!E:E,MATCH($C1019,'Policy Characteristics'!$C:$C,0)))</f>
        <v>indst efficiency standards</v>
      </c>
      <c r="L1019" s="184">
        <f>IF(ISBLANK(INDEX('Policy Characteristics'!F:F,MATCH($C1019,'Policy Characteristics'!$C:$C,0))),"",INDEX('Policy Characteristics'!F:F,MATCH($C1019,'Policy Characteristics'!$C:$C,0)))</f>
        <v>0</v>
      </c>
      <c r="M1019" s="184">
        <f>IF(ISBLANK(INDEX('Policy Characteristics'!G:G,MATCH($C1019,'Policy Characteristics'!$C:$C,0))),"",INDEX('Policy Characteristics'!G:G,MATCH($C1019,'Policy Characteristics'!$C:$C,0)))</f>
        <v>0.25</v>
      </c>
      <c r="N1019" s="184">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reduction in energy use</v>
      </c>
      <c r="P1019" s="1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6" t="str">
        <f>IF(ISBLANK(INDEX('Policy Characteristics'!K:K,MATCH($C1019,'Policy Characteristics'!$C:$C,0))),"",INDEX('Policy Characteristics'!K:K,MATCH($C1019,'Policy Characteristics'!$C:$C,0)))</f>
        <v>industry-ag-main.html#eff-stds</v>
      </c>
      <c r="R1019" s="176"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5" t="str">
        <f>IF(ISBLANK(INDEX('Policy Characteristics'!B:B,MATCH($C1020,'Policy Characteristics'!$C:$C,0))),"",INDEX('Policy Characteristics'!B:B,MATCH($C1020,'Policy Characteristics'!$C:$C,0)))</f>
        <v>Industry Energy Efficiency Standards</v>
      </c>
      <c r="C1020" s="176" t="str">
        <f t="shared" si="41"/>
        <v>Percentage Improvement in Eqpt Efficiency Standards above BAU</v>
      </c>
      <c r="D1020" s="6" t="s">
        <v>1972</v>
      </c>
      <c r="E1020" s="47" t="s">
        <v>1607</v>
      </c>
      <c r="F1020" t="s">
        <v>1936</v>
      </c>
      <c r="G1020" s="47" t="s">
        <v>1610</v>
      </c>
      <c r="H1020" s="44">
        <v>1004</v>
      </c>
      <c r="I1020" s="199" t="s">
        <v>44</v>
      </c>
      <c r="J1020" s="177" t="str">
        <f>IF(ISBLANK(INDEX('Policy Characteristics'!D:D,MATCH($C1020,'Policy Characteristics'!$C:$C,0))),"",INDEX('Policy Characteristics'!D:D,MATCH($C1020,'Policy Characteristics'!$C:$C,0)))</f>
        <v>Industry Energy Efficiency Standards</v>
      </c>
      <c r="K1020" s="176" t="str">
        <f>IF(ISBLANK(INDEX('Policy Characteristics'!E:E,MATCH($C1020,'Policy Characteristics'!$C:$C,0))),"",INDEX('Policy Characteristics'!E:E,MATCH($C1020,'Policy Characteristics'!$C:$C,0)))</f>
        <v>indst efficiency standards</v>
      </c>
      <c r="L1020" s="184">
        <f>IF(ISBLANK(INDEX('Policy Characteristics'!F:F,MATCH($C1020,'Policy Characteristics'!$C:$C,0))),"",INDEX('Policy Characteristics'!F:F,MATCH($C1020,'Policy Characteristics'!$C:$C,0)))</f>
        <v>0</v>
      </c>
      <c r="M1020" s="184">
        <f>IF(ISBLANK(INDEX('Policy Characteristics'!G:G,MATCH($C1020,'Policy Characteristics'!$C:$C,0))),"",INDEX('Policy Characteristics'!G:G,MATCH($C1020,'Policy Characteristics'!$C:$C,0)))</f>
        <v>0.25</v>
      </c>
      <c r="N1020" s="184">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reduction in energy use</v>
      </c>
      <c r="P1020" s="1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6" t="str">
        <f>IF(ISBLANK(INDEX('Policy Characteristics'!K:K,MATCH($C1020,'Policy Characteristics'!$C:$C,0))),"",INDEX('Policy Characteristics'!K:K,MATCH($C1020,'Policy Characteristics'!$C:$C,0)))</f>
        <v>industry-ag-main.html#eff-stds</v>
      </c>
      <c r="R1020" s="176"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5" t="str">
        <f>IF(ISBLANK(INDEX('Policy Characteristics'!B:B,MATCH($C1021,'Policy Characteristics'!$C:$C,0))),"",INDEX('Policy Characteristics'!B:B,MATCH($C1021,'Policy Characteristics'!$C:$C,0)))</f>
        <v>Industry Energy Efficiency Standards</v>
      </c>
      <c r="C1021" s="176" t="str">
        <f t="shared" si="41"/>
        <v>Percentage Improvement in Eqpt Efficiency Standards above BAU</v>
      </c>
      <c r="D1021" s="6" t="s">
        <v>1972</v>
      </c>
      <c r="E1021" s="47" t="s">
        <v>1608</v>
      </c>
      <c r="F1021" t="s">
        <v>1936</v>
      </c>
      <c r="G1021" s="47" t="s">
        <v>1612</v>
      </c>
      <c r="H1021" s="44">
        <v>1005</v>
      </c>
      <c r="I1021" s="199" t="s">
        <v>43</v>
      </c>
      <c r="J1021" s="177" t="str">
        <f>IF(ISBLANK(INDEX('Policy Characteristics'!D:D,MATCH($C1021,'Policy Characteristics'!$C:$C,0))),"",INDEX('Policy Characteristics'!D:D,MATCH($C1021,'Policy Characteristics'!$C:$C,0)))</f>
        <v>Industry Energy Efficiency Standards</v>
      </c>
      <c r="K1021" s="176" t="str">
        <f>IF(ISBLANK(INDEX('Policy Characteristics'!E:E,MATCH($C1021,'Policy Characteristics'!$C:$C,0))),"",INDEX('Policy Characteristics'!E:E,MATCH($C1021,'Policy Characteristics'!$C:$C,0)))</f>
        <v>indst efficiency standards</v>
      </c>
      <c r="L1021" s="184">
        <f>IF(ISBLANK(INDEX('Policy Characteristics'!F:F,MATCH($C1021,'Policy Characteristics'!$C:$C,0))),"",INDEX('Policy Characteristics'!F:F,MATCH($C1021,'Policy Characteristics'!$C:$C,0)))</f>
        <v>0</v>
      </c>
      <c r="M1021" s="184">
        <f>IF(ISBLANK(INDEX('Policy Characteristics'!G:G,MATCH($C1021,'Policy Characteristics'!$C:$C,0))),"",INDEX('Policy Characteristics'!G:G,MATCH($C1021,'Policy Characteristics'!$C:$C,0)))</f>
        <v>0.25</v>
      </c>
      <c r="N1021" s="184">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reduction in energy use</v>
      </c>
      <c r="P1021" s="1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6" t="str">
        <f>IF(ISBLANK(INDEX('Policy Characteristics'!K:K,MATCH($C1021,'Policy Characteristics'!$C:$C,0))),"",INDEX('Policy Characteristics'!K:K,MATCH($C1021,'Policy Characteristics'!$C:$C,0)))</f>
        <v>industry-ag-main.html#eff-stds</v>
      </c>
      <c r="R1021" s="176"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5" t="str">
        <f>IF(ISBLANK(INDEX('Policy Characteristics'!B:B,MATCH($C1022,'Policy Characteristics'!$C:$C,0))),"",INDEX('Policy Characteristics'!B:B,MATCH($C1022,'Policy Characteristics'!$C:$C,0)))</f>
        <v>Industry Energy Efficiency Standards</v>
      </c>
      <c r="C1022" s="176" t="str">
        <f t="shared" si="41"/>
        <v>Percentage Improvement in Eqpt Efficiency Standards above BAU</v>
      </c>
      <c r="D1022" s="6" t="s">
        <v>1972</v>
      </c>
      <c r="E1022" s="47" t="s">
        <v>1609</v>
      </c>
      <c r="F1022" t="s">
        <v>1936</v>
      </c>
      <c r="G1022" s="47" t="s">
        <v>1613</v>
      </c>
      <c r="H1022" s="44">
        <v>1006</v>
      </c>
      <c r="I1022" s="199" t="s">
        <v>43</v>
      </c>
      <c r="J1022" s="177" t="str">
        <f>IF(ISBLANK(INDEX('Policy Characteristics'!D:D,MATCH($C1022,'Policy Characteristics'!$C:$C,0))),"",INDEX('Policy Characteristics'!D:D,MATCH($C1022,'Policy Characteristics'!$C:$C,0)))</f>
        <v>Industry Energy Efficiency Standards</v>
      </c>
      <c r="K1022" s="176" t="str">
        <f>IF(ISBLANK(INDEX('Policy Characteristics'!E:E,MATCH($C1022,'Policy Characteristics'!$C:$C,0))),"",INDEX('Policy Characteristics'!E:E,MATCH($C1022,'Policy Characteristics'!$C:$C,0)))</f>
        <v>indst efficiency standards</v>
      </c>
      <c r="L1022" s="184">
        <f>IF(ISBLANK(INDEX('Policy Characteristics'!F:F,MATCH($C1022,'Policy Characteristics'!$C:$C,0))),"",INDEX('Policy Characteristics'!F:F,MATCH($C1022,'Policy Characteristics'!$C:$C,0)))</f>
        <v>0</v>
      </c>
      <c r="M1022" s="184">
        <f>IF(ISBLANK(INDEX('Policy Characteristics'!G:G,MATCH($C1022,'Policy Characteristics'!$C:$C,0))),"",INDEX('Policy Characteristics'!G:G,MATCH($C1022,'Policy Characteristics'!$C:$C,0)))</f>
        <v>0.25</v>
      </c>
      <c r="N1022" s="184">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reduction in energy use</v>
      </c>
      <c r="P1022" s="1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6" t="str">
        <f>IF(ISBLANK(INDEX('Policy Characteristics'!K:K,MATCH($C1022,'Policy Characteristics'!$C:$C,0))),"",INDEX('Policy Characteristics'!K:K,MATCH($C1022,'Policy Characteristics'!$C:$C,0)))</f>
        <v>industry-ag-main.html#eff-stds</v>
      </c>
      <c r="R1022" s="176"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5" t="str">
        <f>IF(ISBLANK(INDEX('Policy Characteristics'!B:B,MATCH($C1023,'Policy Characteristics'!$C:$C,0))),"",INDEX('Policy Characteristics'!B:B,MATCH($C1023,'Policy Characteristics'!$C:$C,0)))</f>
        <v>Industry Energy Efficiency Standards</v>
      </c>
      <c r="C1023" s="176" t="str">
        <f t="shared" si="41"/>
        <v>Percentage Improvement in Eqpt Efficiency Standards above BAU</v>
      </c>
      <c r="D1023" s="6" t="s">
        <v>1972</v>
      </c>
      <c r="E1023" s="47" t="s">
        <v>1606</v>
      </c>
      <c r="F1023" t="s">
        <v>1936</v>
      </c>
      <c r="G1023" s="47" t="s">
        <v>1611</v>
      </c>
      <c r="H1023" s="44">
        <v>1007</v>
      </c>
      <c r="I1023" s="199" t="s">
        <v>44</v>
      </c>
      <c r="J1023" s="177" t="str">
        <f>IF(ISBLANK(INDEX('Policy Characteristics'!D:D,MATCH($C1023,'Policy Characteristics'!$C:$C,0))),"",INDEX('Policy Characteristics'!D:D,MATCH($C1023,'Policy Characteristics'!$C:$C,0)))</f>
        <v>Industry Energy Efficiency Standards</v>
      </c>
      <c r="K1023" s="176" t="str">
        <f>IF(ISBLANK(INDEX('Policy Characteristics'!E:E,MATCH($C1023,'Policy Characteristics'!$C:$C,0))),"",INDEX('Policy Characteristics'!E:E,MATCH($C1023,'Policy Characteristics'!$C:$C,0)))</f>
        <v>indst efficiency standards</v>
      </c>
      <c r="L1023" s="184">
        <f>IF(ISBLANK(INDEX('Policy Characteristics'!F:F,MATCH($C1023,'Policy Characteristics'!$C:$C,0))),"",INDEX('Policy Characteristics'!F:F,MATCH($C1023,'Policy Characteristics'!$C:$C,0)))</f>
        <v>0</v>
      </c>
      <c r="M1023" s="184">
        <f>IF(ISBLANK(INDEX('Policy Characteristics'!G:G,MATCH($C1023,'Policy Characteristics'!$C:$C,0))),"",INDEX('Policy Characteristics'!G:G,MATCH($C1023,'Policy Characteristics'!$C:$C,0)))</f>
        <v>0.25</v>
      </c>
      <c r="N1023" s="184">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reduction in energy use</v>
      </c>
      <c r="P1023" s="1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6" t="str">
        <f>IF(ISBLANK(INDEX('Policy Characteristics'!K:K,MATCH($C1023,'Policy Characteristics'!$C:$C,0))),"",INDEX('Policy Characteristics'!K:K,MATCH($C1023,'Policy Characteristics'!$C:$C,0)))</f>
        <v>industry-ag-main.html#eff-stds</v>
      </c>
      <c r="R1023" s="176"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5" t="str">
        <f>IF(ISBLANK(INDEX('Policy Characteristics'!B:B,MATCH($C1024,'Policy Characteristics'!$C:$C,0))),"",INDEX('Policy Characteristics'!B:B,MATCH($C1024,'Policy Characteristics'!$C:$C,0)))</f>
        <v>Industry Energy Efficiency Standards</v>
      </c>
      <c r="C1024" s="176" t="str">
        <f t="shared" si="41"/>
        <v>Percentage Improvement in Eqpt Efficiency Standards above BAU</v>
      </c>
      <c r="D1024" s="6" t="s">
        <v>1973</v>
      </c>
      <c r="E1024" s="47" t="s">
        <v>1299</v>
      </c>
      <c r="F1024" t="s">
        <v>1937</v>
      </c>
      <c r="G1024" s="47" t="s">
        <v>1305</v>
      </c>
      <c r="H1024" s="44">
        <v>1008</v>
      </c>
      <c r="I1024" s="199" t="s">
        <v>43</v>
      </c>
      <c r="J1024" s="177" t="str">
        <f>IF(ISBLANK(INDEX('Policy Characteristics'!D:D,MATCH($C1024,'Policy Characteristics'!$C:$C,0))),"",INDEX('Policy Characteristics'!D:D,MATCH($C1024,'Policy Characteristics'!$C:$C,0)))</f>
        <v>Industry Energy Efficiency Standards</v>
      </c>
      <c r="K1024" s="176" t="str">
        <f>IF(ISBLANK(INDEX('Policy Characteristics'!E:E,MATCH($C1024,'Policy Characteristics'!$C:$C,0))),"",INDEX('Policy Characteristics'!E:E,MATCH($C1024,'Policy Characteristics'!$C:$C,0)))</f>
        <v>indst efficiency standards</v>
      </c>
      <c r="L1024" s="184">
        <f>IF(ISBLANK(INDEX('Policy Characteristics'!F:F,MATCH($C1024,'Policy Characteristics'!$C:$C,0))),"",INDEX('Policy Characteristics'!F:F,MATCH($C1024,'Policy Characteristics'!$C:$C,0)))</f>
        <v>0</v>
      </c>
      <c r="M1024" s="184">
        <f>IF(ISBLANK(INDEX('Policy Characteristics'!G:G,MATCH($C1024,'Policy Characteristics'!$C:$C,0))),"",INDEX('Policy Characteristics'!G:G,MATCH($C1024,'Policy Characteristics'!$C:$C,0)))</f>
        <v>0.25</v>
      </c>
      <c r="N1024" s="184">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reduction in energy use</v>
      </c>
      <c r="P1024" s="1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6" t="str">
        <f>IF(ISBLANK(INDEX('Policy Characteristics'!K:K,MATCH($C1024,'Policy Characteristics'!$C:$C,0))),"",INDEX('Policy Characteristics'!K:K,MATCH($C1024,'Policy Characteristics'!$C:$C,0)))</f>
        <v>industry-ag-main.html#eff-stds</v>
      </c>
      <c r="R1024" s="176"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5" t="str">
        <f>IF(ISBLANK(INDEX('Policy Characteristics'!B:B,MATCH($C1025,'Policy Characteristics'!$C:$C,0))),"",INDEX('Policy Characteristics'!B:B,MATCH($C1025,'Policy Characteristics'!$C:$C,0)))</f>
        <v>Industry Energy Efficiency Standards</v>
      </c>
      <c r="C1025" s="176" t="str">
        <f t="shared" si="41"/>
        <v>Percentage Improvement in Eqpt Efficiency Standards above BAU</v>
      </c>
      <c r="D1025" s="6" t="s">
        <v>1973</v>
      </c>
      <c r="E1025" s="47" t="s">
        <v>1300</v>
      </c>
      <c r="F1025" t="s">
        <v>1937</v>
      </c>
      <c r="G1025" s="47" t="s">
        <v>1308</v>
      </c>
      <c r="H1025" s="44">
        <v>1009</v>
      </c>
      <c r="I1025" s="199" t="s">
        <v>43</v>
      </c>
      <c r="J1025" s="177" t="str">
        <f>IF(ISBLANK(INDEX('Policy Characteristics'!D:D,MATCH($C1025,'Policy Characteristics'!$C:$C,0))),"",INDEX('Policy Characteristics'!D:D,MATCH($C1025,'Policy Characteristics'!$C:$C,0)))</f>
        <v>Industry Energy Efficiency Standards</v>
      </c>
      <c r="K1025" s="176" t="str">
        <f>IF(ISBLANK(INDEX('Policy Characteristics'!E:E,MATCH($C1025,'Policy Characteristics'!$C:$C,0))),"",INDEX('Policy Characteristics'!E:E,MATCH($C1025,'Policy Characteristics'!$C:$C,0)))</f>
        <v>indst efficiency standards</v>
      </c>
      <c r="L1025" s="184">
        <f>IF(ISBLANK(INDEX('Policy Characteristics'!F:F,MATCH($C1025,'Policy Characteristics'!$C:$C,0))),"",INDEX('Policy Characteristics'!F:F,MATCH($C1025,'Policy Characteristics'!$C:$C,0)))</f>
        <v>0</v>
      </c>
      <c r="M1025" s="184">
        <f>IF(ISBLANK(INDEX('Policy Characteristics'!G:G,MATCH($C1025,'Policy Characteristics'!$C:$C,0))),"",INDEX('Policy Characteristics'!G:G,MATCH($C1025,'Policy Characteristics'!$C:$C,0)))</f>
        <v>0.25</v>
      </c>
      <c r="N1025" s="184">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reduction in energy use</v>
      </c>
      <c r="P1025" s="1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6" t="str">
        <f>IF(ISBLANK(INDEX('Policy Characteristics'!K:K,MATCH($C1025,'Policy Characteristics'!$C:$C,0))),"",INDEX('Policy Characteristics'!K:K,MATCH($C1025,'Policy Characteristics'!$C:$C,0)))</f>
        <v>industry-ag-main.html#eff-stds</v>
      </c>
      <c r="R1025" s="176"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5" t="str">
        <f>IF(ISBLANK(INDEX('Policy Characteristics'!B:B,MATCH($C1026,'Policy Characteristics'!$C:$C,0))),"",INDEX('Policy Characteristics'!B:B,MATCH($C1026,'Policy Characteristics'!$C:$C,0)))</f>
        <v>Industry Energy Efficiency Standards</v>
      </c>
      <c r="C1026" s="176" t="str">
        <f t="shared" si="41"/>
        <v>Percentage Improvement in Eqpt Efficiency Standards above BAU</v>
      </c>
      <c r="D1026" s="6" t="s">
        <v>1973</v>
      </c>
      <c r="E1026" s="47" t="s">
        <v>1301</v>
      </c>
      <c r="F1026" t="s">
        <v>1937</v>
      </c>
      <c r="G1026" s="47" t="s">
        <v>1309</v>
      </c>
      <c r="H1026" s="44">
        <v>1010</v>
      </c>
      <c r="I1026" s="199" t="s">
        <v>43</v>
      </c>
      <c r="J1026" s="177" t="str">
        <f>IF(ISBLANK(INDEX('Policy Characteristics'!D:D,MATCH($C1026,'Policy Characteristics'!$C:$C,0))),"",INDEX('Policy Characteristics'!D:D,MATCH($C1026,'Policy Characteristics'!$C:$C,0)))</f>
        <v>Industry Energy Efficiency Standards</v>
      </c>
      <c r="K1026" s="176" t="str">
        <f>IF(ISBLANK(INDEX('Policy Characteristics'!E:E,MATCH($C1026,'Policy Characteristics'!$C:$C,0))),"",INDEX('Policy Characteristics'!E:E,MATCH($C1026,'Policy Characteristics'!$C:$C,0)))</f>
        <v>indst efficiency standards</v>
      </c>
      <c r="L1026" s="184">
        <f>IF(ISBLANK(INDEX('Policy Characteristics'!F:F,MATCH($C1026,'Policy Characteristics'!$C:$C,0))),"",INDEX('Policy Characteristics'!F:F,MATCH($C1026,'Policy Characteristics'!$C:$C,0)))</f>
        <v>0</v>
      </c>
      <c r="M1026" s="184">
        <f>IF(ISBLANK(INDEX('Policy Characteristics'!G:G,MATCH($C1026,'Policy Characteristics'!$C:$C,0))),"",INDEX('Policy Characteristics'!G:G,MATCH($C1026,'Policy Characteristics'!$C:$C,0)))</f>
        <v>0.25</v>
      </c>
      <c r="N1026" s="184">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reduction in energy use</v>
      </c>
      <c r="P1026" s="1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6" t="str">
        <f>IF(ISBLANK(INDEX('Policy Characteristics'!K:K,MATCH($C1026,'Policy Characteristics'!$C:$C,0))),"",INDEX('Policy Characteristics'!K:K,MATCH($C1026,'Policy Characteristics'!$C:$C,0)))</f>
        <v>industry-ag-main.html#eff-stds</v>
      </c>
      <c r="R1026" s="176"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5" t="str">
        <f>IF(ISBLANK(INDEX('Policy Characteristics'!B:B,MATCH($C1027,'Policy Characteristics'!$C:$C,0))),"",INDEX('Policy Characteristics'!B:B,MATCH($C1027,'Policy Characteristics'!$C:$C,0)))</f>
        <v>Industry Energy Efficiency Standards</v>
      </c>
      <c r="C1027" s="176" t="str">
        <f t="shared" si="41"/>
        <v>Percentage Improvement in Eqpt Efficiency Standards above BAU</v>
      </c>
      <c r="D1027" s="6" t="s">
        <v>1973</v>
      </c>
      <c r="E1027" s="47" t="s">
        <v>1302</v>
      </c>
      <c r="F1027" t="s">
        <v>1937</v>
      </c>
      <c r="G1027" s="47" t="s">
        <v>1306</v>
      </c>
      <c r="H1027" s="44">
        <v>1011</v>
      </c>
      <c r="I1027" s="199" t="s">
        <v>44</v>
      </c>
      <c r="J1027" s="177" t="str">
        <f>IF(ISBLANK(INDEX('Policy Characteristics'!D:D,MATCH($C1027,'Policy Characteristics'!$C:$C,0))),"",INDEX('Policy Characteristics'!D:D,MATCH($C1027,'Policy Characteristics'!$C:$C,0)))</f>
        <v>Industry Energy Efficiency Standards</v>
      </c>
      <c r="K1027" s="176" t="str">
        <f>IF(ISBLANK(INDEX('Policy Characteristics'!E:E,MATCH($C1027,'Policy Characteristics'!$C:$C,0))),"",INDEX('Policy Characteristics'!E:E,MATCH($C1027,'Policy Characteristics'!$C:$C,0)))</f>
        <v>indst efficiency standards</v>
      </c>
      <c r="L1027" s="184">
        <f>IF(ISBLANK(INDEX('Policy Characteristics'!F:F,MATCH($C1027,'Policy Characteristics'!$C:$C,0))),"",INDEX('Policy Characteristics'!F:F,MATCH($C1027,'Policy Characteristics'!$C:$C,0)))</f>
        <v>0</v>
      </c>
      <c r="M1027" s="184">
        <f>IF(ISBLANK(INDEX('Policy Characteristics'!G:G,MATCH($C1027,'Policy Characteristics'!$C:$C,0))),"",INDEX('Policy Characteristics'!G:G,MATCH($C1027,'Policy Characteristics'!$C:$C,0)))</f>
        <v>0.25</v>
      </c>
      <c r="N1027" s="184">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reduction in energy use</v>
      </c>
      <c r="P1027" s="1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6" t="str">
        <f>IF(ISBLANK(INDEX('Policy Characteristics'!K:K,MATCH($C1027,'Policy Characteristics'!$C:$C,0))),"",INDEX('Policy Characteristics'!K:K,MATCH($C1027,'Policy Characteristics'!$C:$C,0)))</f>
        <v>industry-ag-main.html#eff-stds</v>
      </c>
      <c r="R1027" s="176"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5" t="str">
        <f>IF(ISBLANK(INDEX('Policy Characteristics'!B:B,MATCH($C1028,'Policy Characteristics'!$C:$C,0))),"",INDEX('Policy Characteristics'!B:B,MATCH($C1028,'Policy Characteristics'!$C:$C,0)))</f>
        <v>Industry Energy Efficiency Standards</v>
      </c>
      <c r="C1028" s="176" t="str">
        <f t="shared" si="41"/>
        <v>Percentage Improvement in Eqpt Efficiency Standards above BAU</v>
      </c>
      <c r="D1028" s="6" t="s">
        <v>1973</v>
      </c>
      <c r="E1028" s="47" t="s">
        <v>1303</v>
      </c>
      <c r="F1028" t="s">
        <v>1937</v>
      </c>
      <c r="G1028" s="47" t="s">
        <v>1307</v>
      </c>
      <c r="H1028" s="44">
        <v>1012</v>
      </c>
      <c r="I1028" s="199" t="s">
        <v>43</v>
      </c>
      <c r="J1028" s="177" t="str">
        <f>IF(ISBLANK(INDEX('Policy Characteristics'!D:D,MATCH($C1028,'Policy Characteristics'!$C:$C,0))),"",INDEX('Policy Characteristics'!D:D,MATCH($C1028,'Policy Characteristics'!$C:$C,0)))</f>
        <v>Industry Energy Efficiency Standards</v>
      </c>
      <c r="K1028" s="176" t="str">
        <f>IF(ISBLANK(INDEX('Policy Characteristics'!E:E,MATCH($C1028,'Policy Characteristics'!$C:$C,0))),"",INDEX('Policy Characteristics'!E:E,MATCH($C1028,'Policy Characteristics'!$C:$C,0)))</f>
        <v>indst efficiency standards</v>
      </c>
      <c r="L1028" s="184">
        <f>IF(ISBLANK(INDEX('Policy Characteristics'!F:F,MATCH($C1028,'Policy Characteristics'!$C:$C,0))),"",INDEX('Policy Characteristics'!F:F,MATCH($C1028,'Policy Characteristics'!$C:$C,0)))</f>
        <v>0</v>
      </c>
      <c r="M1028" s="184">
        <f>IF(ISBLANK(INDEX('Policy Characteristics'!G:G,MATCH($C1028,'Policy Characteristics'!$C:$C,0))),"",INDEX('Policy Characteristics'!G:G,MATCH($C1028,'Policy Characteristics'!$C:$C,0)))</f>
        <v>0.25</v>
      </c>
      <c r="N1028" s="184">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reduction in energy use</v>
      </c>
      <c r="P1028" s="1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6" t="str">
        <f>IF(ISBLANK(INDEX('Policy Characteristics'!K:K,MATCH($C1028,'Policy Characteristics'!$C:$C,0))),"",INDEX('Policy Characteristics'!K:K,MATCH($C1028,'Policy Characteristics'!$C:$C,0)))</f>
        <v>industry-ag-main.html#eff-stds</v>
      </c>
      <c r="R1028" s="176"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5" t="str">
        <f>IF(ISBLANK(INDEX('Policy Characteristics'!B:B,MATCH($C1029,'Policy Characteristics'!$C:$C,0))),"",INDEX('Policy Characteristics'!B:B,MATCH($C1029,'Policy Characteristics'!$C:$C,0)))</f>
        <v>Industry Energy Efficiency Standards</v>
      </c>
      <c r="C1029" s="176" t="str">
        <f t="shared" si="41"/>
        <v>Percentage Improvement in Eqpt Efficiency Standards above BAU</v>
      </c>
      <c r="D1029" s="6" t="s">
        <v>1973</v>
      </c>
      <c r="E1029" s="47" t="s">
        <v>1304</v>
      </c>
      <c r="F1029" t="s">
        <v>1937</v>
      </c>
      <c r="G1029" s="47" t="s">
        <v>1310</v>
      </c>
      <c r="H1029" s="44">
        <v>1013</v>
      </c>
      <c r="I1029" s="199" t="s">
        <v>44</v>
      </c>
      <c r="J1029" s="177" t="str">
        <f>IF(ISBLANK(INDEX('Policy Characteristics'!D:D,MATCH($C1029,'Policy Characteristics'!$C:$C,0))),"",INDEX('Policy Characteristics'!D:D,MATCH($C1029,'Policy Characteristics'!$C:$C,0)))</f>
        <v>Industry Energy Efficiency Standards</v>
      </c>
      <c r="K1029" s="176" t="str">
        <f>IF(ISBLANK(INDEX('Policy Characteristics'!E:E,MATCH($C1029,'Policy Characteristics'!$C:$C,0))),"",INDEX('Policy Characteristics'!E:E,MATCH($C1029,'Policy Characteristics'!$C:$C,0)))</f>
        <v>indst efficiency standards</v>
      </c>
      <c r="L1029" s="184">
        <f>IF(ISBLANK(INDEX('Policy Characteristics'!F:F,MATCH($C1029,'Policy Characteristics'!$C:$C,0))),"",INDEX('Policy Characteristics'!F:F,MATCH($C1029,'Policy Characteristics'!$C:$C,0)))</f>
        <v>0</v>
      </c>
      <c r="M1029" s="184">
        <f>IF(ISBLANK(INDEX('Policy Characteristics'!G:G,MATCH($C1029,'Policy Characteristics'!$C:$C,0))),"",INDEX('Policy Characteristics'!G:G,MATCH($C1029,'Policy Characteristics'!$C:$C,0)))</f>
        <v>0.25</v>
      </c>
      <c r="N1029" s="184">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reduction in energy use</v>
      </c>
      <c r="P1029" s="1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6" t="str">
        <f>IF(ISBLANK(INDEX('Policy Characteristics'!K:K,MATCH($C1029,'Policy Characteristics'!$C:$C,0))),"",INDEX('Policy Characteristics'!K:K,MATCH($C1029,'Policy Characteristics'!$C:$C,0)))</f>
        <v>industry-ag-main.html#eff-stds</v>
      </c>
      <c r="R1029" s="176"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5" t="str">
        <f>IF(ISBLANK(INDEX('Policy Characteristics'!B:B,MATCH($C1030,'Policy Characteristics'!$C:$C,0))),"",INDEX('Policy Characteristics'!B:B,MATCH($C1030,'Policy Characteristics'!$C:$C,0)))</f>
        <v>Industry Energy Efficiency Standards</v>
      </c>
      <c r="C1030" s="176" t="str">
        <f t="shared" si="41"/>
        <v>Percentage Improvement in Eqpt Efficiency Standards above BAU</v>
      </c>
      <c r="D1030" s="6" t="s">
        <v>1973</v>
      </c>
      <c r="E1030" s="47" t="s">
        <v>1607</v>
      </c>
      <c r="F1030" t="s">
        <v>1937</v>
      </c>
      <c r="G1030" s="47" t="s">
        <v>1610</v>
      </c>
      <c r="H1030" s="44">
        <v>1014</v>
      </c>
      <c r="I1030" s="199" t="s">
        <v>44</v>
      </c>
      <c r="J1030" s="177" t="str">
        <f>IF(ISBLANK(INDEX('Policy Characteristics'!D:D,MATCH($C1030,'Policy Characteristics'!$C:$C,0))),"",INDEX('Policy Characteristics'!D:D,MATCH($C1030,'Policy Characteristics'!$C:$C,0)))</f>
        <v>Industry Energy Efficiency Standards</v>
      </c>
      <c r="K1030" s="176" t="str">
        <f>IF(ISBLANK(INDEX('Policy Characteristics'!E:E,MATCH($C1030,'Policy Characteristics'!$C:$C,0))),"",INDEX('Policy Characteristics'!E:E,MATCH($C1030,'Policy Characteristics'!$C:$C,0)))</f>
        <v>indst efficiency standards</v>
      </c>
      <c r="L1030" s="184">
        <f>IF(ISBLANK(INDEX('Policy Characteristics'!F:F,MATCH($C1030,'Policy Characteristics'!$C:$C,0))),"",INDEX('Policy Characteristics'!F:F,MATCH($C1030,'Policy Characteristics'!$C:$C,0)))</f>
        <v>0</v>
      </c>
      <c r="M1030" s="184">
        <f>IF(ISBLANK(INDEX('Policy Characteristics'!G:G,MATCH($C1030,'Policy Characteristics'!$C:$C,0))),"",INDEX('Policy Characteristics'!G:G,MATCH($C1030,'Policy Characteristics'!$C:$C,0)))</f>
        <v>0.25</v>
      </c>
      <c r="N1030" s="184">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reduction in energy use</v>
      </c>
      <c r="P1030" s="1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6" t="str">
        <f>IF(ISBLANK(INDEX('Policy Characteristics'!K:K,MATCH($C1030,'Policy Characteristics'!$C:$C,0))),"",INDEX('Policy Characteristics'!K:K,MATCH($C1030,'Policy Characteristics'!$C:$C,0)))</f>
        <v>industry-ag-main.html#eff-stds</v>
      </c>
      <c r="R1030" s="176"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5" t="str">
        <f>IF(ISBLANK(INDEX('Policy Characteristics'!B:B,MATCH($C1031,'Policy Characteristics'!$C:$C,0))),"",INDEX('Policy Characteristics'!B:B,MATCH($C1031,'Policy Characteristics'!$C:$C,0)))</f>
        <v>Industry Energy Efficiency Standards</v>
      </c>
      <c r="C1031" s="176" t="str">
        <f t="shared" si="41"/>
        <v>Percentage Improvement in Eqpt Efficiency Standards above BAU</v>
      </c>
      <c r="D1031" s="6" t="s">
        <v>1973</v>
      </c>
      <c r="E1031" s="47" t="s">
        <v>1608</v>
      </c>
      <c r="F1031" t="s">
        <v>1937</v>
      </c>
      <c r="G1031" s="47" t="s">
        <v>1612</v>
      </c>
      <c r="H1031" s="44">
        <v>1015</v>
      </c>
      <c r="I1031" s="199" t="s">
        <v>43</v>
      </c>
      <c r="J1031" s="177" t="str">
        <f>IF(ISBLANK(INDEX('Policy Characteristics'!D:D,MATCH($C1031,'Policy Characteristics'!$C:$C,0))),"",INDEX('Policy Characteristics'!D:D,MATCH($C1031,'Policy Characteristics'!$C:$C,0)))</f>
        <v>Industry Energy Efficiency Standards</v>
      </c>
      <c r="K1031" s="176" t="str">
        <f>IF(ISBLANK(INDEX('Policy Characteristics'!E:E,MATCH($C1031,'Policy Characteristics'!$C:$C,0))),"",INDEX('Policy Characteristics'!E:E,MATCH($C1031,'Policy Characteristics'!$C:$C,0)))</f>
        <v>indst efficiency standards</v>
      </c>
      <c r="L1031" s="184">
        <f>IF(ISBLANK(INDEX('Policy Characteristics'!F:F,MATCH($C1031,'Policy Characteristics'!$C:$C,0))),"",INDEX('Policy Characteristics'!F:F,MATCH($C1031,'Policy Characteristics'!$C:$C,0)))</f>
        <v>0</v>
      </c>
      <c r="M1031" s="184">
        <f>IF(ISBLANK(INDEX('Policy Characteristics'!G:G,MATCH($C1031,'Policy Characteristics'!$C:$C,0))),"",INDEX('Policy Characteristics'!G:G,MATCH($C1031,'Policy Characteristics'!$C:$C,0)))</f>
        <v>0.25</v>
      </c>
      <c r="N1031" s="184">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reduction in energy use</v>
      </c>
      <c r="P1031" s="1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6" t="str">
        <f>IF(ISBLANK(INDEX('Policy Characteristics'!K:K,MATCH($C1031,'Policy Characteristics'!$C:$C,0))),"",INDEX('Policy Characteristics'!K:K,MATCH($C1031,'Policy Characteristics'!$C:$C,0)))</f>
        <v>industry-ag-main.html#eff-stds</v>
      </c>
      <c r="R1031" s="176"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5" t="str">
        <f>IF(ISBLANK(INDEX('Policy Characteristics'!B:B,MATCH($C1032,'Policy Characteristics'!$C:$C,0))),"",INDEX('Policy Characteristics'!B:B,MATCH($C1032,'Policy Characteristics'!$C:$C,0)))</f>
        <v>Industry Energy Efficiency Standards</v>
      </c>
      <c r="C1032" s="176" t="str">
        <f t="shared" si="41"/>
        <v>Percentage Improvement in Eqpt Efficiency Standards above BAU</v>
      </c>
      <c r="D1032" s="6" t="s">
        <v>1973</v>
      </c>
      <c r="E1032" s="47" t="s">
        <v>1609</v>
      </c>
      <c r="F1032" t="s">
        <v>1937</v>
      </c>
      <c r="G1032" s="47" t="s">
        <v>1613</v>
      </c>
      <c r="H1032" s="44">
        <v>1016</v>
      </c>
      <c r="I1032" s="199" t="s">
        <v>43</v>
      </c>
      <c r="J1032" s="177" t="str">
        <f>IF(ISBLANK(INDEX('Policy Characteristics'!D:D,MATCH($C1032,'Policy Characteristics'!$C:$C,0))),"",INDEX('Policy Characteristics'!D:D,MATCH($C1032,'Policy Characteristics'!$C:$C,0)))</f>
        <v>Industry Energy Efficiency Standards</v>
      </c>
      <c r="K1032" s="176" t="str">
        <f>IF(ISBLANK(INDEX('Policy Characteristics'!E:E,MATCH($C1032,'Policy Characteristics'!$C:$C,0))),"",INDEX('Policy Characteristics'!E:E,MATCH($C1032,'Policy Characteristics'!$C:$C,0)))</f>
        <v>indst efficiency standards</v>
      </c>
      <c r="L1032" s="184">
        <f>IF(ISBLANK(INDEX('Policy Characteristics'!F:F,MATCH($C1032,'Policy Characteristics'!$C:$C,0))),"",INDEX('Policy Characteristics'!F:F,MATCH($C1032,'Policy Characteristics'!$C:$C,0)))</f>
        <v>0</v>
      </c>
      <c r="M1032" s="184">
        <f>IF(ISBLANK(INDEX('Policy Characteristics'!G:G,MATCH($C1032,'Policy Characteristics'!$C:$C,0))),"",INDEX('Policy Characteristics'!G:G,MATCH($C1032,'Policy Characteristics'!$C:$C,0)))</f>
        <v>0.25</v>
      </c>
      <c r="N1032" s="184">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reduction in energy use</v>
      </c>
      <c r="P1032" s="1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6" t="str">
        <f>IF(ISBLANK(INDEX('Policy Characteristics'!K:K,MATCH($C1032,'Policy Characteristics'!$C:$C,0))),"",INDEX('Policy Characteristics'!K:K,MATCH($C1032,'Policy Characteristics'!$C:$C,0)))</f>
        <v>industry-ag-main.html#eff-stds</v>
      </c>
      <c r="R1032" s="176"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5" t="str">
        <f>IF(ISBLANK(INDEX('Policy Characteristics'!B:B,MATCH($C1033,'Policy Characteristics'!$C:$C,0))),"",INDEX('Policy Characteristics'!B:B,MATCH($C1033,'Policy Characteristics'!$C:$C,0)))</f>
        <v>Industry Energy Efficiency Standards</v>
      </c>
      <c r="C1033" s="176" t="str">
        <f t="shared" si="41"/>
        <v>Percentage Improvement in Eqpt Efficiency Standards above BAU</v>
      </c>
      <c r="D1033" s="6" t="s">
        <v>1973</v>
      </c>
      <c r="E1033" s="47" t="s">
        <v>1606</v>
      </c>
      <c r="F1033" t="s">
        <v>1937</v>
      </c>
      <c r="G1033" s="47" t="s">
        <v>1611</v>
      </c>
      <c r="H1033" s="44">
        <v>1017</v>
      </c>
      <c r="I1033" s="199" t="s">
        <v>44</v>
      </c>
      <c r="J1033" s="177" t="str">
        <f>IF(ISBLANK(INDEX('Policy Characteristics'!D:D,MATCH($C1033,'Policy Characteristics'!$C:$C,0))),"",INDEX('Policy Characteristics'!D:D,MATCH($C1033,'Policy Characteristics'!$C:$C,0)))</f>
        <v>Industry Energy Efficiency Standards</v>
      </c>
      <c r="K1033" s="176" t="str">
        <f>IF(ISBLANK(INDEX('Policy Characteristics'!E:E,MATCH($C1033,'Policy Characteristics'!$C:$C,0))),"",INDEX('Policy Characteristics'!E:E,MATCH($C1033,'Policy Characteristics'!$C:$C,0)))</f>
        <v>indst efficiency standards</v>
      </c>
      <c r="L1033" s="184">
        <f>IF(ISBLANK(INDEX('Policy Characteristics'!F:F,MATCH($C1033,'Policy Characteristics'!$C:$C,0))),"",INDEX('Policy Characteristics'!F:F,MATCH($C1033,'Policy Characteristics'!$C:$C,0)))</f>
        <v>0</v>
      </c>
      <c r="M1033" s="184">
        <f>IF(ISBLANK(INDEX('Policy Characteristics'!G:G,MATCH($C1033,'Policy Characteristics'!$C:$C,0))),"",INDEX('Policy Characteristics'!G:G,MATCH($C1033,'Policy Characteristics'!$C:$C,0)))</f>
        <v>0.25</v>
      </c>
      <c r="N1033" s="184">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reduction in energy use</v>
      </c>
      <c r="P1033" s="1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6" t="str">
        <f>IF(ISBLANK(INDEX('Policy Characteristics'!K:K,MATCH($C1033,'Policy Characteristics'!$C:$C,0))),"",INDEX('Policy Characteristics'!K:K,MATCH($C1033,'Policy Characteristics'!$C:$C,0)))</f>
        <v>industry-ag-main.html#eff-stds</v>
      </c>
      <c r="R1033" s="176"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5" t="str">
        <f>IF(ISBLANK(INDEX('Policy Characteristics'!B:B,MATCH($C1034,'Policy Characteristics'!$C:$C,0))),"",INDEX('Policy Characteristics'!B:B,MATCH($C1034,'Policy Characteristics'!$C:$C,0)))</f>
        <v>Industry Energy Efficiency Standards</v>
      </c>
      <c r="C1034" s="176" t="str">
        <f t="shared" si="41"/>
        <v>Percentage Improvement in Eqpt Efficiency Standards above BAU</v>
      </c>
      <c r="D1034" s="6" t="s">
        <v>1974</v>
      </c>
      <c r="E1034" s="47" t="s">
        <v>1299</v>
      </c>
      <c r="F1034" t="s">
        <v>1938</v>
      </c>
      <c r="G1034" s="47" t="s">
        <v>1305</v>
      </c>
      <c r="H1034" s="44">
        <v>1018</v>
      </c>
      <c r="I1034" s="199" t="s">
        <v>43</v>
      </c>
      <c r="J1034" s="177" t="str">
        <f>IF(ISBLANK(INDEX('Policy Characteristics'!D:D,MATCH($C1034,'Policy Characteristics'!$C:$C,0))),"",INDEX('Policy Characteristics'!D:D,MATCH($C1034,'Policy Characteristics'!$C:$C,0)))</f>
        <v>Industry Energy Efficiency Standards</v>
      </c>
      <c r="K1034" s="176" t="str">
        <f>IF(ISBLANK(INDEX('Policy Characteristics'!E:E,MATCH($C1034,'Policy Characteristics'!$C:$C,0))),"",INDEX('Policy Characteristics'!E:E,MATCH($C1034,'Policy Characteristics'!$C:$C,0)))</f>
        <v>indst efficiency standards</v>
      </c>
      <c r="L1034" s="184">
        <f>IF(ISBLANK(INDEX('Policy Characteristics'!F:F,MATCH($C1034,'Policy Characteristics'!$C:$C,0))),"",INDEX('Policy Characteristics'!F:F,MATCH($C1034,'Policy Characteristics'!$C:$C,0)))</f>
        <v>0</v>
      </c>
      <c r="M1034" s="184">
        <f>IF(ISBLANK(INDEX('Policy Characteristics'!G:G,MATCH($C1034,'Policy Characteristics'!$C:$C,0))),"",INDEX('Policy Characteristics'!G:G,MATCH($C1034,'Policy Characteristics'!$C:$C,0)))</f>
        <v>0.25</v>
      </c>
      <c r="N1034" s="184">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reduction in energy use</v>
      </c>
      <c r="P1034" s="1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6" t="str">
        <f>IF(ISBLANK(INDEX('Policy Characteristics'!K:K,MATCH($C1034,'Policy Characteristics'!$C:$C,0))),"",INDEX('Policy Characteristics'!K:K,MATCH($C1034,'Policy Characteristics'!$C:$C,0)))</f>
        <v>industry-ag-main.html#eff-stds</v>
      </c>
      <c r="R1034" s="176"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5" t="str">
        <f>IF(ISBLANK(INDEX('Policy Characteristics'!B:B,MATCH($C1035,'Policy Characteristics'!$C:$C,0))),"",INDEX('Policy Characteristics'!B:B,MATCH($C1035,'Policy Characteristics'!$C:$C,0)))</f>
        <v>Industry Energy Efficiency Standards</v>
      </c>
      <c r="C1035" s="176" t="str">
        <f t="shared" si="41"/>
        <v>Percentage Improvement in Eqpt Efficiency Standards above BAU</v>
      </c>
      <c r="D1035" s="6" t="s">
        <v>1974</v>
      </c>
      <c r="E1035" s="47" t="s">
        <v>1300</v>
      </c>
      <c r="F1035" t="s">
        <v>1938</v>
      </c>
      <c r="G1035" s="47" t="s">
        <v>1308</v>
      </c>
      <c r="H1035" s="44">
        <v>1019</v>
      </c>
      <c r="I1035" s="199" t="s">
        <v>43</v>
      </c>
      <c r="J1035" s="177" t="str">
        <f>IF(ISBLANK(INDEX('Policy Characteristics'!D:D,MATCH($C1035,'Policy Characteristics'!$C:$C,0))),"",INDEX('Policy Characteristics'!D:D,MATCH($C1035,'Policy Characteristics'!$C:$C,0)))</f>
        <v>Industry Energy Efficiency Standards</v>
      </c>
      <c r="K1035" s="176" t="str">
        <f>IF(ISBLANK(INDEX('Policy Characteristics'!E:E,MATCH($C1035,'Policy Characteristics'!$C:$C,0))),"",INDEX('Policy Characteristics'!E:E,MATCH($C1035,'Policy Characteristics'!$C:$C,0)))</f>
        <v>indst efficiency standards</v>
      </c>
      <c r="L1035" s="184">
        <f>IF(ISBLANK(INDEX('Policy Characteristics'!F:F,MATCH($C1035,'Policy Characteristics'!$C:$C,0))),"",INDEX('Policy Characteristics'!F:F,MATCH($C1035,'Policy Characteristics'!$C:$C,0)))</f>
        <v>0</v>
      </c>
      <c r="M1035" s="184">
        <f>IF(ISBLANK(INDEX('Policy Characteristics'!G:G,MATCH($C1035,'Policy Characteristics'!$C:$C,0))),"",INDEX('Policy Characteristics'!G:G,MATCH($C1035,'Policy Characteristics'!$C:$C,0)))</f>
        <v>0.25</v>
      </c>
      <c r="N1035" s="184">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reduction in energy use</v>
      </c>
      <c r="P1035" s="1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6" t="str">
        <f>IF(ISBLANK(INDEX('Policy Characteristics'!K:K,MATCH($C1035,'Policy Characteristics'!$C:$C,0))),"",INDEX('Policy Characteristics'!K:K,MATCH($C1035,'Policy Characteristics'!$C:$C,0)))</f>
        <v>industry-ag-main.html#eff-stds</v>
      </c>
      <c r="R1035" s="176"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5" t="str">
        <f>IF(ISBLANK(INDEX('Policy Characteristics'!B:B,MATCH($C1036,'Policy Characteristics'!$C:$C,0))),"",INDEX('Policy Characteristics'!B:B,MATCH($C1036,'Policy Characteristics'!$C:$C,0)))</f>
        <v>Industry Energy Efficiency Standards</v>
      </c>
      <c r="C1036" s="176" t="str">
        <f t="shared" si="41"/>
        <v>Percentage Improvement in Eqpt Efficiency Standards above BAU</v>
      </c>
      <c r="D1036" s="6" t="s">
        <v>1974</v>
      </c>
      <c r="E1036" s="47" t="s">
        <v>1301</v>
      </c>
      <c r="F1036" t="s">
        <v>1938</v>
      </c>
      <c r="G1036" s="47" t="s">
        <v>1309</v>
      </c>
      <c r="H1036" s="44">
        <v>1020</v>
      </c>
      <c r="I1036" s="199" t="s">
        <v>43</v>
      </c>
      <c r="J1036" s="177" t="str">
        <f>IF(ISBLANK(INDEX('Policy Characteristics'!D:D,MATCH($C1036,'Policy Characteristics'!$C:$C,0))),"",INDEX('Policy Characteristics'!D:D,MATCH($C1036,'Policy Characteristics'!$C:$C,0)))</f>
        <v>Industry Energy Efficiency Standards</v>
      </c>
      <c r="K1036" s="176" t="str">
        <f>IF(ISBLANK(INDEX('Policy Characteristics'!E:E,MATCH($C1036,'Policy Characteristics'!$C:$C,0))),"",INDEX('Policy Characteristics'!E:E,MATCH($C1036,'Policy Characteristics'!$C:$C,0)))</f>
        <v>indst efficiency standards</v>
      </c>
      <c r="L1036" s="184">
        <f>IF(ISBLANK(INDEX('Policy Characteristics'!F:F,MATCH($C1036,'Policy Characteristics'!$C:$C,0))),"",INDEX('Policy Characteristics'!F:F,MATCH($C1036,'Policy Characteristics'!$C:$C,0)))</f>
        <v>0</v>
      </c>
      <c r="M1036" s="184">
        <f>IF(ISBLANK(INDEX('Policy Characteristics'!G:G,MATCH($C1036,'Policy Characteristics'!$C:$C,0))),"",INDEX('Policy Characteristics'!G:G,MATCH($C1036,'Policy Characteristics'!$C:$C,0)))</f>
        <v>0.25</v>
      </c>
      <c r="N1036" s="184">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reduction in energy use</v>
      </c>
      <c r="P1036" s="1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6" t="str">
        <f>IF(ISBLANK(INDEX('Policy Characteristics'!K:K,MATCH($C1036,'Policy Characteristics'!$C:$C,0))),"",INDEX('Policy Characteristics'!K:K,MATCH($C1036,'Policy Characteristics'!$C:$C,0)))</f>
        <v>industry-ag-main.html#eff-stds</v>
      </c>
      <c r="R1036" s="176"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5" t="str">
        <f>IF(ISBLANK(INDEX('Policy Characteristics'!B:B,MATCH($C1037,'Policy Characteristics'!$C:$C,0))),"",INDEX('Policy Characteristics'!B:B,MATCH($C1037,'Policy Characteristics'!$C:$C,0)))</f>
        <v>Industry Energy Efficiency Standards</v>
      </c>
      <c r="C1037" s="176" t="str">
        <f t="shared" si="41"/>
        <v>Percentage Improvement in Eqpt Efficiency Standards above BAU</v>
      </c>
      <c r="D1037" s="6" t="s">
        <v>1974</v>
      </c>
      <c r="E1037" s="47" t="s">
        <v>1302</v>
      </c>
      <c r="F1037" t="s">
        <v>1938</v>
      </c>
      <c r="G1037" s="47" t="s">
        <v>1306</v>
      </c>
      <c r="H1037" s="44">
        <v>1021</v>
      </c>
      <c r="I1037" s="199" t="s">
        <v>44</v>
      </c>
      <c r="J1037" s="177" t="str">
        <f>IF(ISBLANK(INDEX('Policy Characteristics'!D:D,MATCH($C1037,'Policy Characteristics'!$C:$C,0))),"",INDEX('Policy Characteristics'!D:D,MATCH($C1037,'Policy Characteristics'!$C:$C,0)))</f>
        <v>Industry Energy Efficiency Standards</v>
      </c>
      <c r="K1037" s="176" t="str">
        <f>IF(ISBLANK(INDEX('Policy Characteristics'!E:E,MATCH($C1037,'Policy Characteristics'!$C:$C,0))),"",INDEX('Policy Characteristics'!E:E,MATCH($C1037,'Policy Characteristics'!$C:$C,0)))</f>
        <v>indst efficiency standards</v>
      </c>
      <c r="L1037" s="184">
        <f>IF(ISBLANK(INDEX('Policy Characteristics'!F:F,MATCH($C1037,'Policy Characteristics'!$C:$C,0))),"",INDEX('Policy Characteristics'!F:F,MATCH($C1037,'Policy Characteristics'!$C:$C,0)))</f>
        <v>0</v>
      </c>
      <c r="M1037" s="184">
        <f>IF(ISBLANK(INDEX('Policy Characteristics'!G:G,MATCH($C1037,'Policy Characteristics'!$C:$C,0))),"",INDEX('Policy Characteristics'!G:G,MATCH($C1037,'Policy Characteristics'!$C:$C,0)))</f>
        <v>0.25</v>
      </c>
      <c r="N1037" s="184">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reduction in energy use</v>
      </c>
      <c r="P1037" s="1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6" t="str">
        <f>IF(ISBLANK(INDEX('Policy Characteristics'!K:K,MATCH($C1037,'Policy Characteristics'!$C:$C,0))),"",INDEX('Policy Characteristics'!K:K,MATCH($C1037,'Policy Characteristics'!$C:$C,0)))</f>
        <v>industry-ag-main.html#eff-stds</v>
      </c>
      <c r="R1037" s="176"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5" t="str">
        <f>IF(ISBLANK(INDEX('Policy Characteristics'!B:B,MATCH($C1038,'Policy Characteristics'!$C:$C,0))),"",INDEX('Policy Characteristics'!B:B,MATCH($C1038,'Policy Characteristics'!$C:$C,0)))</f>
        <v>Industry Energy Efficiency Standards</v>
      </c>
      <c r="C1038" s="176" t="str">
        <f t="shared" si="41"/>
        <v>Percentage Improvement in Eqpt Efficiency Standards above BAU</v>
      </c>
      <c r="D1038" s="6" t="s">
        <v>1974</v>
      </c>
      <c r="E1038" s="47" t="s">
        <v>1303</v>
      </c>
      <c r="F1038" t="s">
        <v>1938</v>
      </c>
      <c r="G1038" s="47" t="s">
        <v>1307</v>
      </c>
      <c r="H1038" s="44">
        <v>1022</v>
      </c>
      <c r="I1038" s="199" t="s">
        <v>43</v>
      </c>
      <c r="J1038" s="177" t="str">
        <f>IF(ISBLANK(INDEX('Policy Characteristics'!D:D,MATCH($C1038,'Policy Characteristics'!$C:$C,0))),"",INDEX('Policy Characteristics'!D:D,MATCH($C1038,'Policy Characteristics'!$C:$C,0)))</f>
        <v>Industry Energy Efficiency Standards</v>
      </c>
      <c r="K1038" s="176" t="str">
        <f>IF(ISBLANK(INDEX('Policy Characteristics'!E:E,MATCH($C1038,'Policy Characteristics'!$C:$C,0))),"",INDEX('Policy Characteristics'!E:E,MATCH($C1038,'Policy Characteristics'!$C:$C,0)))</f>
        <v>indst efficiency standards</v>
      </c>
      <c r="L1038" s="184">
        <f>IF(ISBLANK(INDEX('Policy Characteristics'!F:F,MATCH($C1038,'Policy Characteristics'!$C:$C,0))),"",INDEX('Policy Characteristics'!F:F,MATCH($C1038,'Policy Characteristics'!$C:$C,0)))</f>
        <v>0</v>
      </c>
      <c r="M1038" s="184">
        <f>IF(ISBLANK(INDEX('Policy Characteristics'!G:G,MATCH($C1038,'Policy Characteristics'!$C:$C,0))),"",INDEX('Policy Characteristics'!G:G,MATCH($C1038,'Policy Characteristics'!$C:$C,0)))</f>
        <v>0.25</v>
      </c>
      <c r="N1038" s="184">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reduction in energy use</v>
      </c>
      <c r="P1038" s="1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6" t="str">
        <f>IF(ISBLANK(INDEX('Policy Characteristics'!K:K,MATCH($C1038,'Policy Characteristics'!$C:$C,0))),"",INDEX('Policy Characteristics'!K:K,MATCH($C1038,'Policy Characteristics'!$C:$C,0)))</f>
        <v>industry-ag-main.html#eff-stds</v>
      </c>
      <c r="R1038" s="176"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5" t="str">
        <f>IF(ISBLANK(INDEX('Policy Characteristics'!B:B,MATCH($C1039,'Policy Characteristics'!$C:$C,0))),"",INDEX('Policy Characteristics'!B:B,MATCH($C1039,'Policy Characteristics'!$C:$C,0)))</f>
        <v>Industry Energy Efficiency Standards</v>
      </c>
      <c r="C1039" s="176" t="str">
        <f t="shared" ref="C1039:C1102" si="42">C$974</f>
        <v>Percentage Improvement in Eqpt Efficiency Standards above BAU</v>
      </c>
      <c r="D1039" s="6" t="s">
        <v>1974</v>
      </c>
      <c r="E1039" s="47" t="s">
        <v>1304</v>
      </c>
      <c r="F1039" t="s">
        <v>1938</v>
      </c>
      <c r="G1039" s="47" t="s">
        <v>1310</v>
      </c>
      <c r="H1039" s="44">
        <v>1023</v>
      </c>
      <c r="I1039" s="199" t="s">
        <v>44</v>
      </c>
      <c r="J1039" s="177" t="str">
        <f>IF(ISBLANK(INDEX('Policy Characteristics'!D:D,MATCH($C1039,'Policy Characteristics'!$C:$C,0))),"",INDEX('Policy Characteristics'!D:D,MATCH($C1039,'Policy Characteristics'!$C:$C,0)))</f>
        <v>Industry Energy Efficiency Standards</v>
      </c>
      <c r="K1039" s="176" t="str">
        <f>IF(ISBLANK(INDEX('Policy Characteristics'!E:E,MATCH($C1039,'Policy Characteristics'!$C:$C,0))),"",INDEX('Policy Characteristics'!E:E,MATCH($C1039,'Policy Characteristics'!$C:$C,0)))</f>
        <v>indst efficiency standards</v>
      </c>
      <c r="L1039" s="184">
        <f>IF(ISBLANK(INDEX('Policy Characteristics'!F:F,MATCH($C1039,'Policy Characteristics'!$C:$C,0))),"",INDEX('Policy Characteristics'!F:F,MATCH($C1039,'Policy Characteristics'!$C:$C,0)))</f>
        <v>0</v>
      </c>
      <c r="M1039" s="184">
        <f>IF(ISBLANK(INDEX('Policy Characteristics'!G:G,MATCH($C1039,'Policy Characteristics'!$C:$C,0))),"",INDEX('Policy Characteristics'!G:G,MATCH($C1039,'Policy Characteristics'!$C:$C,0)))</f>
        <v>0.25</v>
      </c>
      <c r="N1039" s="184">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reduction in energy use</v>
      </c>
      <c r="P1039" s="1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6" t="str">
        <f>IF(ISBLANK(INDEX('Policy Characteristics'!K:K,MATCH($C1039,'Policy Characteristics'!$C:$C,0))),"",INDEX('Policy Characteristics'!K:K,MATCH($C1039,'Policy Characteristics'!$C:$C,0)))</f>
        <v>industry-ag-main.html#eff-stds</v>
      </c>
      <c r="R1039" s="176"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5"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1974</v>
      </c>
      <c r="E1040" s="47" t="s">
        <v>1607</v>
      </c>
      <c r="F1040" t="s">
        <v>1938</v>
      </c>
      <c r="G1040" s="47" t="s">
        <v>1610</v>
      </c>
      <c r="H1040" s="44">
        <v>1024</v>
      </c>
      <c r="I1040" s="199" t="s">
        <v>44</v>
      </c>
      <c r="J1040" s="177" t="str">
        <f>IF(ISBLANK(INDEX('Policy Characteristics'!D:D,MATCH($C1040,'Policy Characteristics'!$C:$C,0))),"",INDEX('Policy Characteristics'!D:D,MATCH($C1040,'Policy Characteristics'!$C:$C,0)))</f>
        <v>Industry Energy Efficiency Standards</v>
      </c>
      <c r="K1040" s="176" t="str">
        <f>IF(ISBLANK(INDEX('Policy Characteristics'!E:E,MATCH($C1040,'Policy Characteristics'!$C:$C,0))),"",INDEX('Policy Characteristics'!E:E,MATCH($C1040,'Policy Characteristics'!$C:$C,0)))</f>
        <v>indst efficiency standards</v>
      </c>
      <c r="L1040" s="184">
        <f>IF(ISBLANK(INDEX('Policy Characteristics'!F:F,MATCH($C1040,'Policy Characteristics'!$C:$C,0))),"",INDEX('Policy Characteristics'!F:F,MATCH($C1040,'Policy Characteristics'!$C:$C,0)))</f>
        <v>0</v>
      </c>
      <c r="M1040" s="184">
        <f>IF(ISBLANK(INDEX('Policy Characteristics'!G:G,MATCH($C1040,'Policy Characteristics'!$C:$C,0))),"",INDEX('Policy Characteristics'!G:G,MATCH($C1040,'Policy Characteristics'!$C:$C,0)))</f>
        <v>0.25</v>
      </c>
      <c r="N1040" s="184">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reduction in energy use</v>
      </c>
      <c r="P1040" s="1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6" t="str">
        <f>IF(ISBLANK(INDEX('Policy Characteristics'!K:K,MATCH($C1040,'Policy Characteristics'!$C:$C,0))),"",INDEX('Policy Characteristics'!K:K,MATCH($C1040,'Policy Characteristics'!$C:$C,0)))</f>
        <v>industry-ag-main.html#eff-stds</v>
      </c>
      <c r="R1040" s="176"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5"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1974</v>
      </c>
      <c r="E1041" s="47" t="s">
        <v>1608</v>
      </c>
      <c r="F1041" t="s">
        <v>1938</v>
      </c>
      <c r="G1041" s="47" t="s">
        <v>1612</v>
      </c>
      <c r="H1041" s="44">
        <v>1025</v>
      </c>
      <c r="I1041" s="199" t="s">
        <v>43</v>
      </c>
      <c r="J1041" s="177" t="str">
        <f>IF(ISBLANK(INDEX('Policy Characteristics'!D:D,MATCH($C1041,'Policy Characteristics'!$C:$C,0))),"",INDEX('Policy Characteristics'!D:D,MATCH($C1041,'Policy Characteristics'!$C:$C,0)))</f>
        <v>Industry Energy Efficiency Standards</v>
      </c>
      <c r="K1041" s="176" t="str">
        <f>IF(ISBLANK(INDEX('Policy Characteristics'!E:E,MATCH($C1041,'Policy Characteristics'!$C:$C,0))),"",INDEX('Policy Characteristics'!E:E,MATCH($C1041,'Policy Characteristics'!$C:$C,0)))</f>
        <v>indst efficiency standards</v>
      </c>
      <c r="L1041" s="184">
        <f>IF(ISBLANK(INDEX('Policy Characteristics'!F:F,MATCH($C1041,'Policy Characteristics'!$C:$C,0))),"",INDEX('Policy Characteristics'!F:F,MATCH($C1041,'Policy Characteristics'!$C:$C,0)))</f>
        <v>0</v>
      </c>
      <c r="M1041" s="184">
        <f>IF(ISBLANK(INDEX('Policy Characteristics'!G:G,MATCH($C1041,'Policy Characteristics'!$C:$C,0))),"",INDEX('Policy Characteristics'!G:G,MATCH($C1041,'Policy Characteristics'!$C:$C,0)))</f>
        <v>0.25</v>
      </c>
      <c r="N1041" s="184">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reduction in energy use</v>
      </c>
      <c r="P1041" s="1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6" t="str">
        <f>IF(ISBLANK(INDEX('Policy Characteristics'!K:K,MATCH($C1041,'Policy Characteristics'!$C:$C,0))),"",INDEX('Policy Characteristics'!K:K,MATCH($C1041,'Policy Characteristics'!$C:$C,0)))</f>
        <v>industry-ag-main.html#eff-stds</v>
      </c>
      <c r="R1041" s="176"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5"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1974</v>
      </c>
      <c r="E1042" s="47" t="s">
        <v>1609</v>
      </c>
      <c r="F1042" t="s">
        <v>1938</v>
      </c>
      <c r="G1042" s="47" t="s">
        <v>1613</v>
      </c>
      <c r="H1042" s="44">
        <v>1026</v>
      </c>
      <c r="I1042" s="199" t="s">
        <v>43</v>
      </c>
      <c r="J1042" s="177" t="str">
        <f>IF(ISBLANK(INDEX('Policy Characteristics'!D:D,MATCH($C1042,'Policy Characteristics'!$C:$C,0))),"",INDEX('Policy Characteristics'!D:D,MATCH($C1042,'Policy Characteristics'!$C:$C,0)))</f>
        <v>Industry Energy Efficiency Standards</v>
      </c>
      <c r="K1042" s="176" t="str">
        <f>IF(ISBLANK(INDEX('Policy Characteristics'!E:E,MATCH($C1042,'Policy Characteristics'!$C:$C,0))),"",INDEX('Policy Characteristics'!E:E,MATCH($C1042,'Policy Characteristics'!$C:$C,0)))</f>
        <v>indst efficiency standards</v>
      </c>
      <c r="L1042" s="184">
        <f>IF(ISBLANK(INDEX('Policy Characteristics'!F:F,MATCH($C1042,'Policy Characteristics'!$C:$C,0))),"",INDEX('Policy Characteristics'!F:F,MATCH($C1042,'Policy Characteristics'!$C:$C,0)))</f>
        <v>0</v>
      </c>
      <c r="M1042" s="184">
        <f>IF(ISBLANK(INDEX('Policy Characteristics'!G:G,MATCH($C1042,'Policy Characteristics'!$C:$C,0))),"",INDEX('Policy Characteristics'!G:G,MATCH($C1042,'Policy Characteristics'!$C:$C,0)))</f>
        <v>0.25</v>
      </c>
      <c r="N1042" s="184">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reduction in energy use</v>
      </c>
      <c r="P1042" s="1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6" t="str">
        <f>IF(ISBLANK(INDEX('Policy Characteristics'!K:K,MATCH($C1042,'Policy Characteristics'!$C:$C,0))),"",INDEX('Policy Characteristics'!K:K,MATCH($C1042,'Policy Characteristics'!$C:$C,0)))</f>
        <v>industry-ag-main.html#eff-stds</v>
      </c>
      <c r="R1042" s="176"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5"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1974</v>
      </c>
      <c r="E1043" s="47" t="s">
        <v>1606</v>
      </c>
      <c r="F1043" t="s">
        <v>1938</v>
      </c>
      <c r="G1043" s="47" t="s">
        <v>1611</v>
      </c>
      <c r="H1043" s="44">
        <v>1027</v>
      </c>
      <c r="I1043" s="199" t="s">
        <v>44</v>
      </c>
      <c r="J1043" s="177" t="str">
        <f>IF(ISBLANK(INDEX('Policy Characteristics'!D:D,MATCH($C1043,'Policy Characteristics'!$C:$C,0))),"",INDEX('Policy Characteristics'!D:D,MATCH($C1043,'Policy Characteristics'!$C:$C,0)))</f>
        <v>Industry Energy Efficiency Standards</v>
      </c>
      <c r="K1043" s="176" t="str">
        <f>IF(ISBLANK(INDEX('Policy Characteristics'!E:E,MATCH($C1043,'Policy Characteristics'!$C:$C,0))),"",INDEX('Policy Characteristics'!E:E,MATCH($C1043,'Policy Characteristics'!$C:$C,0)))</f>
        <v>indst efficiency standards</v>
      </c>
      <c r="L1043" s="184">
        <f>IF(ISBLANK(INDEX('Policy Characteristics'!F:F,MATCH($C1043,'Policy Characteristics'!$C:$C,0))),"",INDEX('Policy Characteristics'!F:F,MATCH($C1043,'Policy Characteristics'!$C:$C,0)))</f>
        <v>0</v>
      </c>
      <c r="M1043" s="184">
        <f>IF(ISBLANK(INDEX('Policy Characteristics'!G:G,MATCH($C1043,'Policy Characteristics'!$C:$C,0))),"",INDEX('Policy Characteristics'!G:G,MATCH($C1043,'Policy Characteristics'!$C:$C,0)))</f>
        <v>0.25</v>
      </c>
      <c r="N1043" s="184">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reduction in energy use</v>
      </c>
      <c r="P1043" s="1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6" t="str">
        <f>IF(ISBLANK(INDEX('Policy Characteristics'!K:K,MATCH($C1043,'Policy Characteristics'!$C:$C,0))),"",INDEX('Policy Characteristics'!K:K,MATCH($C1043,'Policy Characteristics'!$C:$C,0)))</f>
        <v>industry-ag-main.html#eff-stds</v>
      </c>
      <c r="R1043" s="176"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5"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1975</v>
      </c>
      <c r="E1044" s="47" t="s">
        <v>1299</v>
      </c>
      <c r="F1044" t="s">
        <v>1939</v>
      </c>
      <c r="G1044" s="47" t="s">
        <v>1305</v>
      </c>
      <c r="H1044" s="44">
        <v>1028</v>
      </c>
      <c r="I1044" s="199" t="s">
        <v>43</v>
      </c>
      <c r="J1044" s="177" t="str">
        <f>IF(ISBLANK(INDEX('Policy Characteristics'!D:D,MATCH($C1044,'Policy Characteristics'!$C:$C,0))),"",INDEX('Policy Characteristics'!D:D,MATCH($C1044,'Policy Characteristics'!$C:$C,0)))</f>
        <v>Industry Energy Efficiency Standards</v>
      </c>
      <c r="K1044" s="176" t="str">
        <f>IF(ISBLANK(INDEX('Policy Characteristics'!E:E,MATCH($C1044,'Policy Characteristics'!$C:$C,0))),"",INDEX('Policy Characteristics'!E:E,MATCH($C1044,'Policy Characteristics'!$C:$C,0)))</f>
        <v>indst efficiency standards</v>
      </c>
      <c r="L1044" s="184">
        <f>IF(ISBLANK(INDEX('Policy Characteristics'!F:F,MATCH($C1044,'Policy Characteristics'!$C:$C,0))),"",INDEX('Policy Characteristics'!F:F,MATCH($C1044,'Policy Characteristics'!$C:$C,0)))</f>
        <v>0</v>
      </c>
      <c r="M1044" s="184">
        <f>IF(ISBLANK(INDEX('Policy Characteristics'!G:G,MATCH($C1044,'Policy Characteristics'!$C:$C,0))),"",INDEX('Policy Characteristics'!G:G,MATCH($C1044,'Policy Characteristics'!$C:$C,0)))</f>
        <v>0.25</v>
      </c>
      <c r="N1044" s="184">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reduction in energy use</v>
      </c>
      <c r="P1044" s="1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6" t="str">
        <f>IF(ISBLANK(INDEX('Policy Characteristics'!K:K,MATCH($C1044,'Policy Characteristics'!$C:$C,0))),"",INDEX('Policy Characteristics'!K:K,MATCH($C1044,'Policy Characteristics'!$C:$C,0)))</f>
        <v>industry-ag-main.html#eff-stds</v>
      </c>
      <c r="R1044" s="176"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5"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1975</v>
      </c>
      <c r="E1045" s="47" t="s">
        <v>1300</v>
      </c>
      <c r="F1045" t="s">
        <v>1939</v>
      </c>
      <c r="G1045" s="47" t="s">
        <v>1308</v>
      </c>
      <c r="H1045" s="44">
        <v>1029</v>
      </c>
      <c r="I1045" s="199" t="s">
        <v>43</v>
      </c>
      <c r="J1045" s="177" t="str">
        <f>IF(ISBLANK(INDEX('Policy Characteristics'!D:D,MATCH($C1045,'Policy Characteristics'!$C:$C,0))),"",INDEX('Policy Characteristics'!D:D,MATCH($C1045,'Policy Characteristics'!$C:$C,0)))</f>
        <v>Industry Energy Efficiency Standards</v>
      </c>
      <c r="K1045" s="176" t="str">
        <f>IF(ISBLANK(INDEX('Policy Characteristics'!E:E,MATCH($C1045,'Policy Characteristics'!$C:$C,0))),"",INDEX('Policy Characteristics'!E:E,MATCH($C1045,'Policy Characteristics'!$C:$C,0)))</f>
        <v>indst efficiency standards</v>
      </c>
      <c r="L1045" s="184">
        <f>IF(ISBLANK(INDEX('Policy Characteristics'!F:F,MATCH($C1045,'Policy Characteristics'!$C:$C,0))),"",INDEX('Policy Characteristics'!F:F,MATCH($C1045,'Policy Characteristics'!$C:$C,0)))</f>
        <v>0</v>
      </c>
      <c r="M1045" s="184">
        <f>IF(ISBLANK(INDEX('Policy Characteristics'!G:G,MATCH($C1045,'Policy Characteristics'!$C:$C,0))),"",INDEX('Policy Characteristics'!G:G,MATCH($C1045,'Policy Characteristics'!$C:$C,0)))</f>
        <v>0.25</v>
      </c>
      <c r="N1045" s="184">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reduction in energy use</v>
      </c>
      <c r="P1045" s="1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6" t="str">
        <f>IF(ISBLANK(INDEX('Policy Characteristics'!K:K,MATCH($C1045,'Policy Characteristics'!$C:$C,0))),"",INDEX('Policy Characteristics'!K:K,MATCH($C1045,'Policy Characteristics'!$C:$C,0)))</f>
        <v>industry-ag-main.html#eff-stds</v>
      </c>
      <c r="R1045" s="176"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5"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1975</v>
      </c>
      <c r="E1046" s="47" t="s">
        <v>1301</v>
      </c>
      <c r="F1046" t="s">
        <v>1939</v>
      </c>
      <c r="G1046" s="47" t="s">
        <v>1309</v>
      </c>
      <c r="H1046" s="44">
        <v>1030</v>
      </c>
      <c r="I1046" s="199" t="s">
        <v>43</v>
      </c>
      <c r="J1046" s="177" t="str">
        <f>IF(ISBLANK(INDEX('Policy Characteristics'!D:D,MATCH($C1046,'Policy Characteristics'!$C:$C,0))),"",INDEX('Policy Characteristics'!D:D,MATCH($C1046,'Policy Characteristics'!$C:$C,0)))</f>
        <v>Industry Energy Efficiency Standards</v>
      </c>
      <c r="K1046" s="176" t="str">
        <f>IF(ISBLANK(INDEX('Policy Characteristics'!E:E,MATCH($C1046,'Policy Characteristics'!$C:$C,0))),"",INDEX('Policy Characteristics'!E:E,MATCH($C1046,'Policy Characteristics'!$C:$C,0)))</f>
        <v>indst efficiency standards</v>
      </c>
      <c r="L1046" s="184">
        <f>IF(ISBLANK(INDEX('Policy Characteristics'!F:F,MATCH($C1046,'Policy Characteristics'!$C:$C,0))),"",INDEX('Policy Characteristics'!F:F,MATCH($C1046,'Policy Characteristics'!$C:$C,0)))</f>
        <v>0</v>
      </c>
      <c r="M1046" s="184">
        <f>IF(ISBLANK(INDEX('Policy Characteristics'!G:G,MATCH($C1046,'Policy Characteristics'!$C:$C,0))),"",INDEX('Policy Characteristics'!G:G,MATCH($C1046,'Policy Characteristics'!$C:$C,0)))</f>
        <v>0.25</v>
      </c>
      <c r="N1046" s="184">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reduction in energy use</v>
      </c>
      <c r="P1046" s="1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6" t="str">
        <f>IF(ISBLANK(INDEX('Policy Characteristics'!K:K,MATCH($C1046,'Policy Characteristics'!$C:$C,0))),"",INDEX('Policy Characteristics'!K:K,MATCH($C1046,'Policy Characteristics'!$C:$C,0)))</f>
        <v>industry-ag-main.html#eff-stds</v>
      </c>
      <c r="R1046" s="176"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5"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1975</v>
      </c>
      <c r="E1047" s="47" t="s">
        <v>1302</v>
      </c>
      <c r="F1047" t="s">
        <v>1939</v>
      </c>
      <c r="G1047" s="47" t="s">
        <v>1306</v>
      </c>
      <c r="H1047" s="44">
        <v>1031</v>
      </c>
      <c r="I1047" s="199" t="s">
        <v>44</v>
      </c>
      <c r="J1047" s="177" t="str">
        <f>IF(ISBLANK(INDEX('Policy Characteristics'!D:D,MATCH($C1047,'Policy Characteristics'!$C:$C,0))),"",INDEX('Policy Characteristics'!D:D,MATCH($C1047,'Policy Characteristics'!$C:$C,0)))</f>
        <v>Industry Energy Efficiency Standards</v>
      </c>
      <c r="K1047" s="176" t="str">
        <f>IF(ISBLANK(INDEX('Policy Characteristics'!E:E,MATCH($C1047,'Policy Characteristics'!$C:$C,0))),"",INDEX('Policy Characteristics'!E:E,MATCH($C1047,'Policy Characteristics'!$C:$C,0)))</f>
        <v>indst efficiency standards</v>
      </c>
      <c r="L1047" s="184">
        <f>IF(ISBLANK(INDEX('Policy Characteristics'!F:F,MATCH($C1047,'Policy Characteristics'!$C:$C,0))),"",INDEX('Policy Characteristics'!F:F,MATCH($C1047,'Policy Characteristics'!$C:$C,0)))</f>
        <v>0</v>
      </c>
      <c r="M1047" s="184">
        <f>IF(ISBLANK(INDEX('Policy Characteristics'!G:G,MATCH($C1047,'Policy Characteristics'!$C:$C,0))),"",INDEX('Policy Characteristics'!G:G,MATCH($C1047,'Policy Characteristics'!$C:$C,0)))</f>
        <v>0.25</v>
      </c>
      <c r="N1047" s="184">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reduction in energy use</v>
      </c>
      <c r="P1047" s="1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6" t="str">
        <f>IF(ISBLANK(INDEX('Policy Characteristics'!K:K,MATCH($C1047,'Policy Characteristics'!$C:$C,0))),"",INDEX('Policy Characteristics'!K:K,MATCH($C1047,'Policy Characteristics'!$C:$C,0)))</f>
        <v>industry-ag-main.html#eff-stds</v>
      </c>
      <c r="R1047" s="176"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5"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1975</v>
      </c>
      <c r="E1048" s="47" t="s">
        <v>1303</v>
      </c>
      <c r="F1048" t="s">
        <v>1939</v>
      </c>
      <c r="G1048" s="47" t="s">
        <v>1307</v>
      </c>
      <c r="H1048" s="44">
        <v>1032</v>
      </c>
      <c r="I1048" s="199" t="s">
        <v>43</v>
      </c>
      <c r="J1048" s="177" t="str">
        <f>IF(ISBLANK(INDEX('Policy Characteristics'!D:D,MATCH($C1048,'Policy Characteristics'!$C:$C,0))),"",INDEX('Policy Characteristics'!D:D,MATCH($C1048,'Policy Characteristics'!$C:$C,0)))</f>
        <v>Industry Energy Efficiency Standards</v>
      </c>
      <c r="K1048" s="176" t="str">
        <f>IF(ISBLANK(INDEX('Policy Characteristics'!E:E,MATCH($C1048,'Policy Characteristics'!$C:$C,0))),"",INDEX('Policy Characteristics'!E:E,MATCH($C1048,'Policy Characteristics'!$C:$C,0)))</f>
        <v>indst efficiency standards</v>
      </c>
      <c r="L1048" s="184">
        <f>IF(ISBLANK(INDEX('Policy Characteristics'!F:F,MATCH($C1048,'Policy Characteristics'!$C:$C,0))),"",INDEX('Policy Characteristics'!F:F,MATCH($C1048,'Policy Characteristics'!$C:$C,0)))</f>
        <v>0</v>
      </c>
      <c r="M1048" s="184">
        <f>IF(ISBLANK(INDEX('Policy Characteristics'!G:G,MATCH($C1048,'Policy Characteristics'!$C:$C,0))),"",INDEX('Policy Characteristics'!G:G,MATCH($C1048,'Policy Characteristics'!$C:$C,0)))</f>
        <v>0.25</v>
      </c>
      <c r="N1048" s="184">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reduction in energy use</v>
      </c>
      <c r="P1048" s="1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6" t="str">
        <f>IF(ISBLANK(INDEX('Policy Characteristics'!K:K,MATCH($C1048,'Policy Characteristics'!$C:$C,0))),"",INDEX('Policy Characteristics'!K:K,MATCH($C1048,'Policy Characteristics'!$C:$C,0)))</f>
        <v>industry-ag-main.html#eff-stds</v>
      </c>
      <c r="R1048" s="176"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5"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1975</v>
      </c>
      <c r="E1049" s="47" t="s">
        <v>1304</v>
      </c>
      <c r="F1049" t="s">
        <v>1939</v>
      </c>
      <c r="G1049" s="47" t="s">
        <v>1310</v>
      </c>
      <c r="H1049" s="44">
        <v>1033</v>
      </c>
      <c r="I1049" s="199" t="s">
        <v>44</v>
      </c>
      <c r="J1049" s="177" t="str">
        <f>IF(ISBLANK(INDEX('Policy Characteristics'!D:D,MATCH($C1049,'Policy Characteristics'!$C:$C,0))),"",INDEX('Policy Characteristics'!D:D,MATCH($C1049,'Policy Characteristics'!$C:$C,0)))</f>
        <v>Industry Energy Efficiency Standards</v>
      </c>
      <c r="K1049" s="176" t="str">
        <f>IF(ISBLANK(INDEX('Policy Characteristics'!E:E,MATCH($C1049,'Policy Characteristics'!$C:$C,0))),"",INDEX('Policy Characteristics'!E:E,MATCH($C1049,'Policy Characteristics'!$C:$C,0)))</f>
        <v>indst efficiency standards</v>
      </c>
      <c r="L1049" s="184">
        <f>IF(ISBLANK(INDEX('Policy Characteristics'!F:F,MATCH($C1049,'Policy Characteristics'!$C:$C,0))),"",INDEX('Policy Characteristics'!F:F,MATCH($C1049,'Policy Characteristics'!$C:$C,0)))</f>
        <v>0</v>
      </c>
      <c r="M1049" s="184">
        <f>IF(ISBLANK(INDEX('Policy Characteristics'!G:G,MATCH($C1049,'Policy Characteristics'!$C:$C,0))),"",INDEX('Policy Characteristics'!G:G,MATCH($C1049,'Policy Characteristics'!$C:$C,0)))</f>
        <v>0.25</v>
      </c>
      <c r="N1049" s="184">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reduction in energy use</v>
      </c>
      <c r="P1049" s="1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6" t="str">
        <f>IF(ISBLANK(INDEX('Policy Characteristics'!K:K,MATCH($C1049,'Policy Characteristics'!$C:$C,0))),"",INDEX('Policy Characteristics'!K:K,MATCH($C1049,'Policy Characteristics'!$C:$C,0)))</f>
        <v>industry-ag-main.html#eff-stds</v>
      </c>
      <c r="R1049" s="176"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5"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1975</v>
      </c>
      <c r="E1050" s="47" t="s">
        <v>1607</v>
      </c>
      <c r="F1050" t="s">
        <v>1939</v>
      </c>
      <c r="G1050" s="47" t="s">
        <v>1610</v>
      </c>
      <c r="H1050" s="44">
        <v>1034</v>
      </c>
      <c r="I1050" s="199" t="s">
        <v>44</v>
      </c>
      <c r="J1050" s="177" t="str">
        <f>IF(ISBLANK(INDEX('Policy Characteristics'!D:D,MATCH($C1050,'Policy Characteristics'!$C:$C,0))),"",INDEX('Policy Characteristics'!D:D,MATCH($C1050,'Policy Characteristics'!$C:$C,0)))</f>
        <v>Industry Energy Efficiency Standards</v>
      </c>
      <c r="K1050" s="176" t="str">
        <f>IF(ISBLANK(INDEX('Policy Characteristics'!E:E,MATCH($C1050,'Policy Characteristics'!$C:$C,0))),"",INDEX('Policy Characteristics'!E:E,MATCH($C1050,'Policy Characteristics'!$C:$C,0)))</f>
        <v>indst efficiency standards</v>
      </c>
      <c r="L1050" s="184">
        <f>IF(ISBLANK(INDEX('Policy Characteristics'!F:F,MATCH($C1050,'Policy Characteristics'!$C:$C,0))),"",INDEX('Policy Characteristics'!F:F,MATCH($C1050,'Policy Characteristics'!$C:$C,0)))</f>
        <v>0</v>
      </c>
      <c r="M1050" s="184">
        <f>IF(ISBLANK(INDEX('Policy Characteristics'!G:G,MATCH($C1050,'Policy Characteristics'!$C:$C,0))),"",INDEX('Policy Characteristics'!G:G,MATCH($C1050,'Policy Characteristics'!$C:$C,0)))</f>
        <v>0.25</v>
      </c>
      <c r="N1050" s="184">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reduction in energy use</v>
      </c>
      <c r="P1050" s="1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6" t="str">
        <f>IF(ISBLANK(INDEX('Policy Characteristics'!K:K,MATCH($C1050,'Policy Characteristics'!$C:$C,0))),"",INDEX('Policy Characteristics'!K:K,MATCH($C1050,'Policy Characteristics'!$C:$C,0)))</f>
        <v>industry-ag-main.html#eff-stds</v>
      </c>
      <c r="R1050" s="176"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5"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1975</v>
      </c>
      <c r="E1051" s="47" t="s">
        <v>1608</v>
      </c>
      <c r="F1051" t="s">
        <v>1939</v>
      </c>
      <c r="G1051" s="47" t="s">
        <v>1612</v>
      </c>
      <c r="H1051" s="44">
        <v>1035</v>
      </c>
      <c r="I1051" s="199" t="s">
        <v>43</v>
      </c>
      <c r="J1051" s="177" t="str">
        <f>IF(ISBLANK(INDEX('Policy Characteristics'!D:D,MATCH($C1051,'Policy Characteristics'!$C:$C,0))),"",INDEX('Policy Characteristics'!D:D,MATCH($C1051,'Policy Characteristics'!$C:$C,0)))</f>
        <v>Industry Energy Efficiency Standards</v>
      </c>
      <c r="K1051" s="176" t="str">
        <f>IF(ISBLANK(INDEX('Policy Characteristics'!E:E,MATCH($C1051,'Policy Characteristics'!$C:$C,0))),"",INDEX('Policy Characteristics'!E:E,MATCH($C1051,'Policy Characteristics'!$C:$C,0)))</f>
        <v>indst efficiency standards</v>
      </c>
      <c r="L1051" s="184">
        <f>IF(ISBLANK(INDEX('Policy Characteristics'!F:F,MATCH($C1051,'Policy Characteristics'!$C:$C,0))),"",INDEX('Policy Characteristics'!F:F,MATCH($C1051,'Policy Characteristics'!$C:$C,0)))</f>
        <v>0</v>
      </c>
      <c r="M1051" s="184">
        <f>IF(ISBLANK(INDEX('Policy Characteristics'!G:G,MATCH($C1051,'Policy Characteristics'!$C:$C,0))),"",INDEX('Policy Characteristics'!G:G,MATCH($C1051,'Policy Characteristics'!$C:$C,0)))</f>
        <v>0.25</v>
      </c>
      <c r="N1051" s="184">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reduction in energy use</v>
      </c>
      <c r="P1051" s="1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6" t="str">
        <f>IF(ISBLANK(INDEX('Policy Characteristics'!K:K,MATCH($C1051,'Policy Characteristics'!$C:$C,0))),"",INDEX('Policy Characteristics'!K:K,MATCH($C1051,'Policy Characteristics'!$C:$C,0)))</f>
        <v>industry-ag-main.html#eff-stds</v>
      </c>
      <c r="R1051" s="176"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5"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1975</v>
      </c>
      <c r="E1052" s="47" t="s">
        <v>1609</v>
      </c>
      <c r="F1052" t="s">
        <v>1939</v>
      </c>
      <c r="G1052" s="47" t="s">
        <v>1613</v>
      </c>
      <c r="H1052" s="44">
        <v>1036</v>
      </c>
      <c r="I1052" s="199" t="s">
        <v>43</v>
      </c>
      <c r="J1052" s="177" t="str">
        <f>IF(ISBLANK(INDEX('Policy Characteristics'!D:D,MATCH($C1052,'Policy Characteristics'!$C:$C,0))),"",INDEX('Policy Characteristics'!D:D,MATCH($C1052,'Policy Characteristics'!$C:$C,0)))</f>
        <v>Industry Energy Efficiency Standards</v>
      </c>
      <c r="K1052" s="176" t="str">
        <f>IF(ISBLANK(INDEX('Policy Characteristics'!E:E,MATCH($C1052,'Policy Characteristics'!$C:$C,0))),"",INDEX('Policy Characteristics'!E:E,MATCH($C1052,'Policy Characteristics'!$C:$C,0)))</f>
        <v>indst efficiency standards</v>
      </c>
      <c r="L1052" s="184">
        <f>IF(ISBLANK(INDEX('Policy Characteristics'!F:F,MATCH($C1052,'Policy Characteristics'!$C:$C,0))),"",INDEX('Policy Characteristics'!F:F,MATCH($C1052,'Policy Characteristics'!$C:$C,0)))</f>
        <v>0</v>
      </c>
      <c r="M1052" s="184">
        <f>IF(ISBLANK(INDEX('Policy Characteristics'!G:G,MATCH($C1052,'Policy Characteristics'!$C:$C,0))),"",INDEX('Policy Characteristics'!G:G,MATCH($C1052,'Policy Characteristics'!$C:$C,0)))</f>
        <v>0.25</v>
      </c>
      <c r="N1052" s="184">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reduction in energy use</v>
      </c>
      <c r="P1052" s="1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6" t="str">
        <f>IF(ISBLANK(INDEX('Policy Characteristics'!K:K,MATCH($C1052,'Policy Characteristics'!$C:$C,0))),"",INDEX('Policy Characteristics'!K:K,MATCH($C1052,'Policy Characteristics'!$C:$C,0)))</f>
        <v>industry-ag-main.html#eff-stds</v>
      </c>
      <c r="R1052" s="176"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5"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1975</v>
      </c>
      <c r="E1053" s="47" t="s">
        <v>1606</v>
      </c>
      <c r="F1053" t="s">
        <v>1939</v>
      </c>
      <c r="G1053" s="47" t="s">
        <v>1611</v>
      </c>
      <c r="H1053" s="44">
        <v>1037</v>
      </c>
      <c r="I1053" s="199" t="s">
        <v>44</v>
      </c>
      <c r="J1053" s="177" t="str">
        <f>IF(ISBLANK(INDEX('Policy Characteristics'!D:D,MATCH($C1053,'Policy Characteristics'!$C:$C,0))),"",INDEX('Policy Characteristics'!D:D,MATCH($C1053,'Policy Characteristics'!$C:$C,0)))</f>
        <v>Industry Energy Efficiency Standards</v>
      </c>
      <c r="K1053" s="176" t="str">
        <f>IF(ISBLANK(INDEX('Policy Characteristics'!E:E,MATCH($C1053,'Policy Characteristics'!$C:$C,0))),"",INDEX('Policy Characteristics'!E:E,MATCH($C1053,'Policy Characteristics'!$C:$C,0)))</f>
        <v>indst efficiency standards</v>
      </c>
      <c r="L1053" s="184">
        <f>IF(ISBLANK(INDEX('Policy Characteristics'!F:F,MATCH($C1053,'Policy Characteristics'!$C:$C,0))),"",INDEX('Policy Characteristics'!F:F,MATCH($C1053,'Policy Characteristics'!$C:$C,0)))</f>
        <v>0</v>
      </c>
      <c r="M1053" s="184">
        <f>IF(ISBLANK(INDEX('Policy Characteristics'!G:G,MATCH($C1053,'Policy Characteristics'!$C:$C,0))),"",INDEX('Policy Characteristics'!G:G,MATCH($C1053,'Policy Characteristics'!$C:$C,0)))</f>
        <v>0.25</v>
      </c>
      <c r="N1053" s="184">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reduction in energy use</v>
      </c>
      <c r="P1053" s="1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6" t="str">
        <f>IF(ISBLANK(INDEX('Policy Characteristics'!K:K,MATCH($C1053,'Policy Characteristics'!$C:$C,0))),"",INDEX('Policy Characteristics'!K:K,MATCH($C1053,'Policy Characteristics'!$C:$C,0)))</f>
        <v>industry-ag-main.html#eff-stds</v>
      </c>
      <c r="R1053" s="176"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5"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1976</v>
      </c>
      <c r="E1054" s="47" t="s">
        <v>1299</v>
      </c>
      <c r="F1054" t="s">
        <v>1940</v>
      </c>
      <c r="G1054" s="47" t="s">
        <v>1305</v>
      </c>
      <c r="H1054" s="44">
        <v>1038</v>
      </c>
      <c r="I1054" s="199" t="s">
        <v>43</v>
      </c>
      <c r="J1054" s="177" t="str">
        <f>IF(ISBLANK(INDEX('Policy Characteristics'!D:D,MATCH($C1054,'Policy Characteristics'!$C:$C,0))),"",INDEX('Policy Characteristics'!D:D,MATCH($C1054,'Policy Characteristics'!$C:$C,0)))</f>
        <v>Industry Energy Efficiency Standards</v>
      </c>
      <c r="K1054" s="176" t="str">
        <f>IF(ISBLANK(INDEX('Policy Characteristics'!E:E,MATCH($C1054,'Policy Characteristics'!$C:$C,0))),"",INDEX('Policy Characteristics'!E:E,MATCH($C1054,'Policy Characteristics'!$C:$C,0)))</f>
        <v>indst efficiency standards</v>
      </c>
      <c r="L1054" s="184">
        <f>IF(ISBLANK(INDEX('Policy Characteristics'!F:F,MATCH($C1054,'Policy Characteristics'!$C:$C,0))),"",INDEX('Policy Characteristics'!F:F,MATCH($C1054,'Policy Characteristics'!$C:$C,0)))</f>
        <v>0</v>
      </c>
      <c r="M1054" s="184">
        <f>IF(ISBLANK(INDEX('Policy Characteristics'!G:G,MATCH($C1054,'Policy Characteristics'!$C:$C,0))),"",INDEX('Policy Characteristics'!G:G,MATCH($C1054,'Policy Characteristics'!$C:$C,0)))</f>
        <v>0.25</v>
      </c>
      <c r="N1054" s="184">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reduction in energy use</v>
      </c>
      <c r="P1054" s="1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6" t="str">
        <f>IF(ISBLANK(INDEX('Policy Characteristics'!K:K,MATCH($C1054,'Policy Characteristics'!$C:$C,0))),"",INDEX('Policy Characteristics'!K:K,MATCH($C1054,'Policy Characteristics'!$C:$C,0)))</f>
        <v>industry-ag-main.html#eff-stds</v>
      </c>
      <c r="R1054" s="176"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5"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1976</v>
      </c>
      <c r="E1055" s="47" t="s">
        <v>1300</v>
      </c>
      <c r="F1055" t="s">
        <v>1940</v>
      </c>
      <c r="G1055" s="47" t="s">
        <v>1308</v>
      </c>
      <c r="H1055" s="44">
        <v>1039</v>
      </c>
      <c r="I1055" s="199" t="s">
        <v>43</v>
      </c>
      <c r="J1055" s="177" t="str">
        <f>IF(ISBLANK(INDEX('Policy Characteristics'!D:D,MATCH($C1055,'Policy Characteristics'!$C:$C,0))),"",INDEX('Policy Characteristics'!D:D,MATCH($C1055,'Policy Characteristics'!$C:$C,0)))</f>
        <v>Industry Energy Efficiency Standards</v>
      </c>
      <c r="K1055" s="176" t="str">
        <f>IF(ISBLANK(INDEX('Policy Characteristics'!E:E,MATCH($C1055,'Policy Characteristics'!$C:$C,0))),"",INDEX('Policy Characteristics'!E:E,MATCH($C1055,'Policy Characteristics'!$C:$C,0)))</f>
        <v>indst efficiency standards</v>
      </c>
      <c r="L1055" s="184">
        <f>IF(ISBLANK(INDEX('Policy Characteristics'!F:F,MATCH($C1055,'Policy Characteristics'!$C:$C,0))),"",INDEX('Policy Characteristics'!F:F,MATCH($C1055,'Policy Characteristics'!$C:$C,0)))</f>
        <v>0</v>
      </c>
      <c r="M1055" s="184">
        <f>IF(ISBLANK(INDEX('Policy Characteristics'!G:G,MATCH($C1055,'Policy Characteristics'!$C:$C,0))),"",INDEX('Policy Characteristics'!G:G,MATCH($C1055,'Policy Characteristics'!$C:$C,0)))</f>
        <v>0.25</v>
      </c>
      <c r="N1055" s="184">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reduction in energy use</v>
      </c>
      <c r="P1055" s="1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6" t="str">
        <f>IF(ISBLANK(INDEX('Policy Characteristics'!K:K,MATCH($C1055,'Policy Characteristics'!$C:$C,0))),"",INDEX('Policy Characteristics'!K:K,MATCH($C1055,'Policy Characteristics'!$C:$C,0)))</f>
        <v>industry-ag-main.html#eff-stds</v>
      </c>
      <c r="R1055" s="176"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5"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1976</v>
      </c>
      <c r="E1056" s="47" t="s">
        <v>1301</v>
      </c>
      <c r="F1056" t="s">
        <v>1940</v>
      </c>
      <c r="G1056" s="47" t="s">
        <v>1309</v>
      </c>
      <c r="H1056" s="44">
        <v>1040</v>
      </c>
      <c r="I1056" s="199" t="s">
        <v>43</v>
      </c>
      <c r="J1056" s="177" t="str">
        <f>IF(ISBLANK(INDEX('Policy Characteristics'!D:D,MATCH($C1056,'Policy Characteristics'!$C:$C,0))),"",INDEX('Policy Characteristics'!D:D,MATCH($C1056,'Policy Characteristics'!$C:$C,0)))</f>
        <v>Industry Energy Efficiency Standards</v>
      </c>
      <c r="K1056" s="176" t="str">
        <f>IF(ISBLANK(INDEX('Policy Characteristics'!E:E,MATCH($C1056,'Policy Characteristics'!$C:$C,0))),"",INDEX('Policy Characteristics'!E:E,MATCH($C1056,'Policy Characteristics'!$C:$C,0)))</f>
        <v>indst efficiency standards</v>
      </c>
      <c r="L1056" s="184">
        <f>IF(ISBLANK(INDEX('Policy Characteristics'!F:F,MATCH($C1056,'Policy Characteristics'!$C:$C,0))),"",INDEX('Policy Characteristics'!F:F,MATCH($C1056,'Policy Characteristics'!$C:$C,0)))</f>
        <v>0</v>
      </c>
      <c r="M1056" s="184">
        <f>IF(ISBLANK(INDEX('Policy Characteristics'!G:G,MATCH($C1056,'Policy Characteristics'!$C:$C,0))),"",INDEX('Policy Characteristics'!G:G,MATCH($C1056,'Policy Characteristics'!$C:$C,0)))</f>
        <v>0.25</v>
      </c>
      <c r="N1056" s="184">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reduction in energy use</v>
      </c>
      <c r="P1056" s="1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6" t="str">
        <f>IF(ISBLANK(INDEX('Policy Characteristics'!K:K,MATCH($C1056,'Policy Characteristics'!$C:$C,0))),"",INDEX('Policy Characteristics'!K:K,MATCH($C1056,'Policy Characteristics'!$C:$C,0)))</f>
        <v>industry-ag-main.html#eff-stds</v>
      </c>
      <c r="R1056" s="176"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5"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1976</v>
      </c>
      <c r="E1057" s="47" t="s">
        <v>1302</v>
      </c>
      <c r="F1057" t="s">
        <v>1940</v>
      </c>
      <c r="G1057" s="47" t="s">
        <v>1306</v>
      </c>
      <c r="H1057" s="44">
        <v>1041</v>
      </c>
      <c r="I1057" s="199" t="s">
        <v>43</v>
      </c>
      <c r="J1057" s="177" t="str">
        <f>IF(ISBLANK(INDEX('Policy Characteristics'!D:D,MATCH($C1057,'Policy Characteristics'!$C:$C,0))),"",INDEX('Policy Characteristics'!D:D,MATCH($C1057,'Policy Characteristics'!$C:$C,0)))</f>
        <v>Industry Energy Efficiency Standards</v>
      </c>
      <c r="K1057" s="176" t="str">
        <f>IF(ISBLANK(INDEX('Policy Characteristics'!E:E,MATCH($C1057,'Policy Characteristics'!$C:$C,0))),"",INDEX('Policy Characteristics'!E:E,MATCH($C1057,'Policy Characteristics'!$C:$C,0)))</f>
        <v>indst efficiency standards</v>
      </c>
      <c r="L1057" s="184">
        <f>IF(ISBLANK(INDEX('Policy Characteristics'!F:F,MATCH($C1057,'Policy Characteristics'!$C:$C,0))),"",INDEX('Policy Characteristics'!F:F,MATCH($C1057,'Policy Characteristics'!$C:$C,0)))</f>
        <v>0</v>
      </c>
      <c r="M1057" s="184">
        <f>IF(ISBLANK(INDEX('Policy Characteristics'!G:G,MATCH($C1057,'Policy Characteristics'!$C:$C,0))),"",INDEX('Policy Characteristics'!G:G,MATCH($C1057,'Policy Characteristics'!$C:$C,0)))</f>
        <v>0.25</v>
      </c>
      <c r="N1057" s="184">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reduction in energy use</v>
      </c>
      <c r="P1057" s="1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6" t="str">
        <f>IF(ISBLANK(INDEX('Policy Characteristics'!K:K,MATCH($C1057,'Policy Characteristics'!$C:$C,0))),"",INDEX('Policy Characteristics'!K:K,MATCH($C1057,'Policy Characteristics'!$C:$C,0)))</f>
        <v>industry-ag-main.html#eff-stds</v>
      </c>
      <c r="R1057" s="176"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5"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1976</v>
      </c>
      <c r="E1058" s="47" t="s">
        <v>1303</v>
      </c>
      <c r="F1058" t="s">
        <v>1940</v>
      </c>
      <c r="G1058" s="47" t="s">
        <v>1307</v>
      </c>
      <c r="H1058" s="44">
        <v>1042</v>
      </c>
      <c r="I1058" s="199" t="s">
        <v>44</v>
      </c>
      <c r="J1058" s="177" t="str">
        <f>IF(ISBLANK(INDEX('Policy Characteristics'!D:D,MATCH($C1058,'Policy Characteristics'!$C:$C,0))),"",INDEX('Policy Characteristics'!D:D,MATCH($C1058,'Policy Characteristics'!$C:$C,0)))</f>
        <v>Industry Energy Efficiency Standards</v>
      </c>
      <c r="K1058" s="176" t="str">
        <f>IF(ISBLANK(INDEX('Policy Characteristics'!E:E,MATCH($C1058,'Policy Characteristics'!$C:$C,0))),"",INDEX('Policy Characteristics'!E:E,MATCH($C1058,'Policy Characteristics'!$C:$C,0)))</f>
        <v>indst efficiency standards</v>
      </c>
      <c r="L1058" s="184">
        <f>IF(ISBLANK(INDEX('Policy Characteristics'!F:F,MATCH($C1058,'Policy Characteristics'!$C:$C,0))),"",INDEX('Policy Characteristics'!F:F,MATCH($C1058,'Policy Characteristics'!$C:$C,0)))</f>
        <v>0</v>
      </c>
      <c r="M1058" s="184">
        <f>IF(ISBLANK(INDEX('Policy Characteristics'!G:G,MATCH($C1058,'Policy Characteristics'!$C:$C,0))),"",INDEX('Policy Characteristics'!G:G,MATCH($C1058,'Policy Characteristics'!$C:$C,0)))</f>
        <v>0.25</v>
      </c>
      <c r="N1058" s="184">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reduction in energy use</v>
      </c>
      <c r="P1058" s="1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6" t="str">
        <f>IF(ISBLANK(INDEX('Policy Characteristics'!K:K,MATCH($C1058,'Policy Characteristics'!$C:$C,0))),"",INDEX('Policy Characteristics'!K:K,MATCH($C1058,'Policy Characteristics'!$C:$C,0)))</f>
        <v>industry-ag-main.html#eff-stds</v>
      </c>
      <c r="R1058" s="176"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5"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1976</v>
      </c>
      <c r="E1059" s="47" t="s">
        <v>1304</v>
      </c>
      <c r="F1059" t="s">
        <v>1940</v>
      </c>
      <c r="G1059" s="47" t="s">
        <v>1310</v>
      </c>
      <c r="H1059" s="44">
        <v>1043</v>
      </c>
      <c r="I1059" s="199" t="s">
        <v>44</v>
      </c>
      <c r="J1059" s="177" t="str">
        <f>IF(ISBLANK(INDEX('Policy Characteristics'!D:D,MATCH($C1059,'Policy Characteristics'!$C:$C,0))),"",INDEX('Policy Characteristics'!D:D,MATCH($C1059,'Policy Characteristics'!$C:$C,0)))</f>
        <v>Industry Energy Efficiency Standards</v>
      </c>
      <c r="K1059" s="176" t="str">
        <f>IF(ISBLANK(INDEX('Policy Characteristics'!E:E,MATCH($C1059,'Policy Characteristics'!$C:$C,0))),"",INDEX('Policy Characteristics'!E:E,MATCH($C1059,'Policy Characteristics'!$C:$C,0)))</f>
        <v>indst efficiency standards</v>
      </c>
      <c r="L1059" s="184">
        <f>IF(ISBLANK(INDEX('Policy Characteristics'!F:F,MATCH($C1059,'Policy Characteristics'!$C:$C,0))),"",INDEX('Policy Characteristics'!F:F,MATCH($C1059,'Policy Characteristics'!$C:$C,0)))</f>
        <v>0</v>
      </c>
      <c r="M1059" s="184">
        <f>IF(ISBLANK(INDEX('Policy Characteristics'!G:G,MATCH($C1059,'Policy Characteristics'!$C:$C,0))),"",INDEX('Policy Characteristics'!G:G,MATCH($C1059,'Policy Characteristics'!$C:$C,0)))</f>
        <v>0.25</v>
      </c>
      <c r="N1059" s="184">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reduction in energy use</v>
      </c>
      <c r="P1059" s="1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6" t="str">
        <f>IF(ISBLANK(INDEX('Policy Characteristics'!K:K,MATCH($C1059,'Policy Characteristics'!$C:$C,0))),"",INDEX('Policy Characteristics'!K:K,MATCH($C1059,'Policy Characteristics'!$C:$C,0)))</f>
        <v>industry-ag-main.html#eff-stds</v>
      </c>
      <c r="R1059" s="176"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5"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1976</v>
      </c>
      <c r="E1060" s="47" t="s">
        <v>1607</v>
      </c>
      <c r="F1060" t="s">
        <v>1940</v>
      </c>
      <c r="G1060" s="47" t="s">
        <v>1610</v>
      </c>
      <c r="H1060" s="44">
        <v>1044</v>
      </c>
      <c r="I1060" s="199" t="s">
        <v>43</v>
      </c>
      <c r="J1060" s="177" t="str">
        <f>IF(ISBLANK(INDEX('Policy Characteristics'!D:D,MATCH($C1060,'Policy Characteristics'!$C:$C,0))),"",INDEX('Policy Characteristics'!D:D,MATCH($C1060,'Policy Characteristics'!$C:$C,0)))</f>
        <v>Industry Energy Efficiency Standards</v>
      </c>
      <c r="K1060" s="176" t="str">
        <f>IF(ISBLANK(INDEX('Policy Characteristics'!E:E,MATCH($C1060,'Policy Characteristics'!$C:$C,0))),"",INDEX('Policy Characteristics'!E:E,MATCH($C1060,'Policy Characteristics'!$C:$C,0)))</f>
        <v>indst efficiency standards</v>
      </c>
      <c r="L1060" s="184">
        <f>IF(ISBLANK(INDEX('Policy Characteristics'!F:F,MATCH($C1060,'Policy Characteristics'!$C:$C,0))),"",INDEX('Policy Characteristics'!F:F,MATCH($C1060,'Policy Characteristics'!$C:$C,0)))</f>
        <v>0</v>
      </c>
      <c r="M1060" s="184">
        <f>IF(ISBLANK(INDEX('Policy Characteristics'!G:G,MATCH($C1060,'Policy Characteristics'!$C:$C,0))),"",INDEX('Policy Characteristics'!G:G,MATCH($C1060,'Policy Characteristics'!$C:$C,0)))</f>
        <v>0.25</v>
      </c>
      <c r="N1060" s="184">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reduction in energy use</v>
      </c>
      <c r="P1060" s="1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6" t="str">
        <f>IF(ISBLANK(INDEX('Policy Characteristics'!K:K,MATCH($C1060,'Policy Characteristics'!$C:$C,0))),"",INDEX('Policy Characteristics'!K:K,MATCH($C1060,'Policy Characteristics'!$C:$C,0)))</f>
        <v>industry-ag-main.html#eff-stds</v>
      </c>
      <c r="R1060" s="176"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5"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1976</v>
      </c>
      <c r="E1061" s="47" t="s">
        <v>1608</v>
      </c>
      <c r="F1061" t="s">
        <v>1940</v>
      </c>
      <c r="G1061" s="47" t="s">
        <v>1612</v>
      </c>
      <c r="H1061" s="44">
        <v>1045</v>
      </c>
      <c r="I1061" s="199" t="s">
        <v>44</v>
      </c>
      <c r="J1061" s="177" t="str">
        <f>IF(ISBLANK(INDEX('Policy Characteristics'!D:D,MATCH($C1061,'Policy Characteristics'!$C:$C,0))),"",INDEX('Policy Characteristics'!D:D,MATCH($C1061,'Policy Characteristics'!$C:$C,0)))</f>
        <v>Industry Energy Efficiency Standards</v>
      </c>
      <c r="K1061" s="176" t="str">
        <f>IF(ISBLANK(INDEX('Policy Characteristics'!E:E,MATCH($C1061,'Policy Characteristics'!$C:$C,0))),"",INDEX('Policy Characteristics'!E:E,MATCH($C1061,'Policy Characteristics'!$C:$C,0)))</f>
        <v>indst efficiency standards</v>
      </c>
      <c r="L1061" s="184">
        <f>IF(ISBLANK(INDEX('Policy Characteristics'!F:F,MATCH($C1061,'Policy Characteristics'!$C:$C,0))),"",INDEX('Policy Characteristics'!F:F,MATCH($C1061,'Policy Characteristics'!$C:$C,0)))</f>
        <v>0</v>
      </c>
      <c r="M1061" s="184">
        <f>IF(ISBLANK(INDEX('Policy Characteristics'!G:G,MATCH($C1061,'Policy Characteristics'!$C:$C,0))),"",INDEX('Policy Characteristics'!G:G,MATCH($C1061,'Policy Characteristics'!$C:$C,0)))</f>
        <v>0.25</v>
      </c>
      <c r="N1061" s="184">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reduction in energy use</v>
      </c>
      <c r="P1061" s="1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6" t="str">
        <f>IF(ISBLANK(INDEX('Policy Characteristics'!K:K,MATCH($C1061,'Policy Characteristics'!$C:$C,0))),"",INDEX('Policy Characteristics'!K:K,MATCH($C1061,'Policy Characteristics'!$C:$C,0)))</f>
        <v>industry-ag-main.html#eff-stds</v>
      </c>
      <c r="R1061" s="176"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5"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1976</v>
      </c>
      <c r="E1062" s="47" t="s">
        <v>1609</v>
      </c>
      <c r="F1062" t="s">
        <v>1940</v>
      </c>
      <c r="G1062" s="47" t="s">
        <v>1613</v>
      </c>
      <c r="H1062" s="44">
        <v>1046</v>
      </c>
      <c r="I1062" s="199" t="s">
        <v>44</v>
      </c>
      <c r="J1062" s="177" t="str">
        <f>IF(ISBLANK(INDEX('Policy Characteristics'!D:D,MATCH($C1062,'Policy Characteristics'!$C:$C,0))),"",INDEX('Policy Characteristics'!D:D,MATCH($C1062,'Policy Characteristics'!$C:$C,0)))</f>
        <v>Industry Energy Efficiency Standards</v>
      </c>
      <c r="K1062" s="176" t="str">
        <f>IF(ISBLANK(INDEX('Policy Characteristics'!E:E,MATCH($C1062,'Policy Characteristics'!$C:$C,0))),"",INDEX('Policy Characteristics'!E:E,MATCH($C1062,'Policy Characteristics'!$C:$C,0)))</f>
        <v>indst efficiency standards</v>
      </c>
      <c r="L1062" s="184">
        <f>IF(ISBLANK(INDEX('Policy Characteristics'!F:F,MATCH($C1062,'Policy Characteristics'!$C:$C,0))),"",INDEX('Policy Characteristics'!F:F,MATCH($C1062,'Policy Characteristics'!$C:$C,0)))</f>
        <v>0</v>
      </c>
      <c r="M1062" s="184">
        <f>IF(ISBLANK(INDEX('Policy Characteristics'!G:G,MATCH($C1062,'Policy Characteristics'!$C:$C,0))),"",INDEX('Policy Characteristics'!G:G,MATCH($C1062,'Policy Characteristics'!$C:$C,0)))</f>
        <v>0.25</v>
      </c>
      <c r="N1062" s="184">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reduction in energy use</v>
      </c>
      <c r="P1062" s="1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6" t="str">
        <f>IF(ISBLANK(INDEX('Policy Characteristics'!K:K,MATCH($C1062,'Policy Characteristics'!$C:$C,0))),"",INDEX('Policy Characteristics'!K:K,MATCH($C1062,'Policy Characteristics'!$C:$C,0)))</f>
        <v>industry-ag-main.html#eff-stds</v>
      </c>
      <c r="R1062" s="176"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5"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1976</v>
      </c>
      <c r="E1063" s="47" t="s">
        <v>1606</v>
      </c>
      <c r="F1063" t="s">
        <v>1940</v>
      </c>
      <c r="G1063" s="47" t="s">
        <v>1611</v>
      </c>
      <c r="H1063" s="44">
        <v>1047</v>
      </c>
      <c r="I1063" s="199" t="s">
        <v>44</v>
      </c>
      <c r="J1063" s="177" t="str">
        <f>IF(ISBLANK(INDEX('Policy Characteristics'!D:D,MATCH($C1063,'Policy Characteristics'!$C:$C,0))),"",INDEX('Policy Characteristics'!D:D,MATCH($C1063,'Policy Characteristics'!$C:$C,0)))</f>
        <v>Industry Energy Efficiency Standards</v>
      </c>
      <c r="K1063" s="176" t="str">
        <f>IF(ISBLANK(INDEX('Policy Characteristics'!E:E,MATCH($C1063,'Policy Characteristics'!$C:$C,0))),"",INDEX('Policy Characteristics'!E:E,MATCH($C1063,'Policy Characteristics'!$C:$C,0)))</f>
        <v>indst efficiency standards</v>
      </c>
      <c r="L1063" s="184">
        <f>IF(ISBLANK(INDEX('Policy Characteristics'!F:F,MATCH($C1063,'Policy Characteristics'!$C:$C,0))),"",INDEX('Policy Characteristics'!F:F,MATCH($C1063,'Policy Characteristics'!$C:$C,0)))</f>
        <v>0</v>
      </c>
      <c r="M1063" s="184">
        <f>IF(ISBLANK(INDEX('Policy Characteristics'!G:G,MATCH($C1063,'Policy Characteristics'!$C:$C,0))),"",INDEX('Policy Characteristics'!G:G,MATCH($C1063,'Policy Characteristics'!$C:$C,0)))</f>
        <v>0.25</v>
      </c>
      <c r="N1063" s="184">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reduction in energy use</v>
      </c>
      <c r="P1063" s="1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6" t="str">
        <f>IF(ISBLANK(INDEX('Policy Characteristics'!K:K,MATCH($C1063,'Policy Characteristics'!$C:$C,0))),"",INDEX('Policy Characteristics'!K:K,MATCH($C1063,'Policy Characteristics'!$C:$C,0)))</f>
        <v>industry-ag-main.html#eff-stds</v>
      </c>
      <c r="R1063" s="176"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5"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1977</v>
      </c>
      <c r="E1064" s="47" t="s">
        <v>1299</v>
      </c>
      <c r="F1064" t="s">
        <v>1480</v>
      </c>
      <c r="G1064" s="47" t="s">
        <v>1305</v>
      </c>
      <c r="H1064" s="44">
        <v>1048</v>
      </c>
      <c r="I1064" s="199" t="s">
        <v>43</v>
      </c>
      <c r="J1064" s="177" t="str">
        <f>IF(ISBLANK(INDEX('Policy Characteristics'!D:D,MATCH($C1064,'Policy Characteristics'!$C:$C,0))),"",INDEX('Policy Characteristics'!D:D,MATCH($C1064,'Policy Characteristics'!$C:$C,0)))</f>
        <v>Industry Energy Efficiency Standards</v>
      </c>
      <c r="K1064" s="176" t="str">
        <f>IF(ISBLANK(INDEX('Policy Characteristics'!E:E,MATCH($C1064,'Policy Characteristics'!$C:$C,0))),"",INDEX('Policy Characteristics'!E:E,MATCH($C1064,'Policy Characteristics'!$C:$C,0)))</f>
        <v>indst efficiency standards</v>
      </c>
      <c r="L1064" s="184">
        <f>IF(ISBLANK(INDEX('Policy Characteristics'!F:F,MATCH($C1064,'Policy Characteristics'!$C:$C,0))),"",INDEX('Policy Characteristics'!F:F,MATCH($C1064,'Policy Characteristics'!$C:$C,0)))</f>
        <v>0</v>
      </c>
      <c r="M1064" s="184">
        <f>IF(ISBLANK(INDEX('Policy Characteristics'!G:G,MATCH($C1064,'Policy Characteristics'!$C:$C,0))),"",INDEX('Policy Characteristics'!G:G,MATCH($C1064,'Policy Characteristics'!$C:$C,0)))</f>
        <v>0.25</v>
      </c>
      <c r="N1064" s="184">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reduction in energy use</v>
      </c>
      <c r="P1064" s="1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6" t="str">
        <f>IF(ISBLANK(INDEX('Policy Characteristics'!K:K,MATCH($C1064,'Policy Characteristics'!$C:$C,0))),"",INDEX('Policy Characteristics'!K:K,MATCH($C1064,'Policy Characteristics'!$C:$C,0)))</f>
        <v>industry-ag-main.html#eff-stds</v>
      </c>
      <c r="R1064" s="176"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5" t="str">
        <f>IF(ISBLANK(INDEX('Policy Characteristics'!B:B,MATCH($C1065,'Policy Characteristics'!$C:$C,0))),"",INDEX('Policy Characteristics'!B:B,MATCH($C1065,'Policy Characteristics'!$C:$C,0)))</f>
        <v>Industry Energy Efficiency Standards</v>
      </c>
      <c r="C1065" s="176" t="str">
        <f t="shared" si="42"/>
        <v>Percentage Improvement in Eqpt Efficiency Standards above BAU</v>
      </c>
      <c r="D1065" s="6" t="s">
        <v>1977</v>
      </c>
      <c r="E1065" s="47" t="s">
        <v>1300</v>
      </c>
      <c r="F1065" t="s">
        <v>1480</v>
      </c>
      <c r="G1065" s="47" t="s">
        <v>1308</v>
      </c>
      <c r="H1065" s="44">
        <v>1049</v>
      </c>
      <c r="I1065" s="199" t="s">
        <v>43</v>
      </c>
      <c r="J1065" s="177" t="str">
        <f>IF(ISBLANK(INDEX('Policy Characteristics'!D:D,MATCH($C1065,'Policy Characteristics'!$C:$C,0))),"",INDEX('Policy Characteristics'!D:D,MATCH($C1065,'Policy Characteristics'!$C:$C,0)))</f>
        <v>Industry Energy Efficiency Standards</v>
      </c>
      <c r="K1065" s="176" t="str">
        <f>IF(ISBLANK(INDEX('Policy Characteristics'!E:E,MATCH($C1065,'Policy Characteristics'!$C:$C,0))),"",INDEX('Policy Characteristics'!E:E,MATCH($C1065,'Policy Characteristics'!$C:$C,0)))</f>
        <v>indst efficiency standards</v>
      </c>
      <c r="L1065" s="184">
        <f>IF(ISBLANK(INDEX('Policy Characteristics'!F:F,MATCH($C1065,'Policy Characteristics'!$C:$C,0))),"",INDEX('Policy Characteristics'!F:F,MATCH($C1065,'Policy Characteristics'!$C:$C,0)))</f>
        <v>0</v>
      </c>
      <c r="M1065" s="184">
        <f>IF(ISBLANK(INDEX('Policy Characteristics'!G:G,MATCH($C1065,'Policy Characteristics'!$C:$C,0))),"",INDEX('Policy Characteristics'!G:G,MATCH($C1065,'Policy Characteristics'!$C:$C,0)))</f>
        <v>0.25</v>
      </c>
      <c r="N1065" s="184">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reduction in energy use</v>
      </c>
      <c r="P1065" s="1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6" t="str">
        <f>IF(ISBLANK(INDEX('Policy Characteristics'!K:K,MATCH($C1065,'Policy Characteristics'!$C:$C,0))),"",INDEX('Policy Characteristics'!K:K,MATCH($C1065,'Policy Characteristics'!$C:$C,0)))</f>
        <v>industry-ag-main.html#eff-stds</v>
      </c>
      <c r="R1065" s="176"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5" t="str">
        <f>IF(ISBLANK(INDEX('Policy Characteristics'!B:B,MATCH($C1066,'Policy Characteristics'!$C:$C,0))),"",INDEX('Policy Characteristics'!B:B,MATCH($C1066,'Policy Characteristics'!$C:$C,0)))</f>
        <v>Industry Energy Efficiency Standards</v>
      </c>
      <c r="C1066" s="176" t="str">
        <f t="shared" si="42"/>
        <v>Percentage Improvement in Eqpt Efficiency Standards above BAU</v>
      </c>
      <c r="D1066" s="6" t="s">
        <v>1977</v>
      </c>
      <c r="E1066" s="47" t="s">
        <v>1301</v>
      </c>
      <c r="F1066" t="s">
        <v>1480</v>
      </c>
      <c r="G1066" s="47" t="s">
        <v>1309</v>
      </c>
      <c r="H1066" s="44">
        <v>1050</v>
      </c>
      <c r="I1066" s="199" t="s">
        <v>43</v>
      </c>
      <c r="J1066" s="177" t="str">
        <f>IF(ISBLANK(INDEX('Policy Characteristics'!D:D,MATCH($C1066,'Policy Characteristics'!$C:$C,0))),"",INDEX('Policy Characteristics'!D:D,MATCH($C1066,'Policy Characteristics'!$C:$C,0)))</f>
        <v>Industry Energy Efficiency Standards</v>
      </c>
      <c r="K1066" s="176" t="str">
        <f>IF(ISBLANK(INDEX('Policy Characteristics'!E:E,MATCH($C1066,'Policy Characteristics'!$C:$C,0))),"",INDEX('Policy Characteristics'!E:E,MATCH($C1066,'Policy Characteristics'!$C:$C,0)))</f>
        <v>indst efficiency standards</v>
      </c>
      <c r="L1066" s="184">
        <f>IF(ISBLANK(INDEX('Policy Characteristics'!F:F,MATCH($C1066,'Policy Characteristics'!$C:$C,0))),"",INDEX('Policy Characteristics'!F:F,MATCH($C1066,'Policy Characteristics'!$C:$C,0)))</f>
        <v>0</v>
      </c>
      <c r="M1066" s="184">
        <f>IF(ISBLANK(INDEX('Policy Characteristics'!G:G,MATCH($C1066,'Policy Characteristics'!$C:$C,0))),"",INDEX('Policy Characteristics'!G:G,MATCH($C1066,'Policy Characteristics'!$C:$C,0)))</f>
        <v>0.25</v>
      </c>
      <c r="N1066" s="184">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reduction in energy use</v>
      </c>
      <c r="P1066" s="1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6" t="str">
        <f>IF(ISBLANK(INDEX('Policy Characteristics'!K:K,MATCH($C1066,'Policy Characteristics'!$C:$C,0))),"",INDEX('Policy Characteristics'!K:K,MATCH($C1066,'Policy Characteristics'!$C:$C,0)))</f>
        <v>industry-ag-main.html#eff-stds</v>
      </c>
      <c r="R1066" s="176"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5" t="str">
        <f>IF(ISBLANK(INDEX('Policy Characteristics'!B:B,MATCH($C1067,'Policy Characteristics'!$C:$C,0))),"",INDEX('Policy Characteristics'!B:B,MATCH($C1067,'Policy Characteristics'!$C:$C,0)))</f>
        <v>Industry Energy Efficiency Standards</v>
      </c>
      <c r="C1067" s="176" t="str">
        <f t="shared" si="42"/>
        <v>Percentage Improvement in Eqpt Efficiency Standards above BAU</v>
      </c>
      <c r="D1067" s="6" t="s">
        <v>1977</v>
      </c>
      <c r="E1067" s="47" t="s">
        <v>1302</v>
      </c>
      <c r="F1067" t="s">
        <v>1480</v>
      </c>
      <c r="G1067" s="47" t="s">
        <v>1306</v>
      </c>
      <c r="H1067" s="44">
        <v>1051</v>
      </c>
      <c r="I1067" s="199" t="s">
        <v>44</v>
      </c>
      <c r="J1067" s="177" t="str">
        <f>IF(ISBLANK(INDEX('Policy Characteristics'!D:D,MATCH($C1067,'Policy Characteristics'!$C:$C,0))),"",INDEX('Policy Characteristics'!D:D,MATCH($C1067,'Policy Characteristics'!$C:$C,0)))</f>
        <v>Industry Energy Efficiency Standards</v>
      </c>
      <c r="K1067" s="176" t="str">
        <f>IF(ISBLANK(INDEX('Policy Characteristics'!E:E,MATCH($C1067,'Policy Characteristics'!$C:$C,0))),"",INDEX('Policy Characteristics'!E:E,MATCH($C1067,'Policy Characteristics'!$C:$C,0)))</f>
        <v>indst efficiency standards</v>
      </c>
      <c r="L1067" s="184">
        <f>IF(ISBLANK(INDEX('Policy Characteristics'!F:F,MATCH($C1067,'Policy Characteristics'!$C:$C,0))),"",INDEX('Policy Characteristics'!F:F,MATCH($C1067,'Policy Characteristics'!$C:$C,0)))</f>
        <v>0</v>
      </c>
      <c r="M1067" s="184">
        <f>IF(ISBLANK(INDEX('Policy Characteristics'!G:G,MATCH($C1067,'Policy Characteristics'!$C:$C,0))),"",INDEX('Policy Characteristics'!G:G,MATCH($C1067,'Policy Characteristics'!$C:$C,0)))</f>
        <v>0.25</v>
      </c>
      <c r="N1067" s="184">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reduction in energy use</v>
      </c>
      <c r="P1067" s="1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6" t="str">
        <f>IF(ISBLANK(INDEX('Policy Characteristics'!K:K,MATCH($C1067,'Policy Characteristics'!$C:$C,0))),"",INDEX('Policy Characteristics'!K:K,MATCH($C1067,'Policy Characteristics'!$C:$C,0)))</f>
        <v>industry-ag-main.html#eff-stds</v>
      </c>
      <c r="R1067" s="176"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5" t="str">
        <f>IF(ISBLANK(INDEX('Policy Characteristics'!B:B,MATCH($C1068,'Policy Characteristics'!$C:$C,0))),"",INDEX('Policy Characteristics'!B:B,MATCH($C1068,'Policy Characteristics'!$C:$C,0)))</f>
        <v>Industry Energy Efficiency Standards</v>
      </c>
      <c r="C1068" s="176" t="str">
        <f t="shared" si="42"/>
        <v>Percentage Improvement in Eqpt Efficiency Standards above BAU</v>
      </c>
      <c r="D1068" s="6" t="s">
        <v>1977</v>
      </c>
      <c r="E1068" s="47" t="s">
        <v>1303</v>
      </c>
      <c r="F1068" t="s">
        <v>1480</v>
      </c>
      <c r="G1068" s="47" t="s">
        <v>1307</v>
      </c>
      <c r="H1068" s="44">
        <v>1052</v>
      </c>
      <c r="I1068" s="199" t="s">
        <v>43</v>
      </c>
      <c r="J1068" s="177" t="str">
        <f>IF(ISBLANK(INDEX('Policy Characteristics'!D:D,MATCH($C1068,'Policy Characteristics'!$C:$C,0))),"",INDEX('Policy Characteristics'!D:D,MATCH($C1068,'Policy Characteristics'!$C:$C,0)))</f>
        <v>Industry Energy Efficiency Standards</v>
      </c>
      <c r="K1068" s="176" t="str">
        <f>IF(ISBLANK(INDEX('Policy Characteristics'!E:E,MATCH($C1068,'Policy Characteristics'!$C:$C,0))),"",INDEX('Policy Characteristics'!E:E,MATCH($C1068,'Policy Characteristics'!$C:$C,0)))</f>
        <v>indst efficiency standards</v>
      </c>
      <c r="L1068" s="184">
        <f>IF(ISBLANK(INDEX('Policy Characteristics'!F:F,MATCH($C1068,'Policy Characteristics'!$C:$C,0))),"",INDEX('Policy Characteristics'!F:F,MATCH($C1068,'Policy Characteristics'!$C:$C,0)))</f>
        <v>0</v>
      </c>
      <c r="M1068" s="184">
        <f>IF(ISBLANK(INDEX('Policy Characteristics'!G:G,MATCH($C1068,'Policy Characteristics'!$C:$C,0))),"",INDEX('Policy Characteristics'!G:G,MATCH($C1068,'Policy Characteristics'!$C:$C,0)))</f>
        <v>0.25</v>
      </c>
      <c r="N1068" s="184">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reduction in energy use</v>
      </c>
      <c r="P1068" s="1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6" t="str">
        <f>IF(ISBLANK(INDEX('Policy Characteristics'!K:K,MATCH($C1068,'Policy Characteristics'!$C:$C,0))),"",INDEX('Policy Characteristics'!K:K,MATCH($C1068,'Policy Characteristics'!$C:$C,0)))</f>
        <v>industry-ag-main.html#eff-stds</v>
      </c>
      <c r="R1068" s="176"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5" t="str">
        <f>IF(ISBLANK(INDEX('Policy Characteristics'!B:B,MATCH($C1069,'Policy Characteristics'!$C:$C,0))),"",INDEX('Policy Characteristics'!B:B,MATCH($C1069,'Policy Characteristics'!$C:$C,0)))</f>
        <v>Industry Energy Efficiency Standards</v>
      </c>
      <c r="C1069" s="176" t="str">
        <f t="shared" si="42"/>
        <v>Percentage Improvement in Eqpt Efficiency Standards above BAU</v>
      </c>
      <c r="D1069" s="6" t="s">
        <v>1977</v>
      </c>
      <c r="E1069" s="47" t="s">
        <v>1304</v>
      </c>
      <c r="F1069" t="s">
        <v>1480</v>
      </c>
      <c r="G1069" s="47" t="s">
        <v>1310</v>
      </c>
      <c r="H1069" s="44">
        <v>1053</v>
      </c>
      <c r="I1069" s="199" t="s">
        <v>44</v>
      </c>
      <c r="J1069" s="177" t="str">
        <f>IF(ISBLANK(INDEX('Policy Characteristics'!D:D,MATCH($C1069,'Policy Characteristics'!$C:$C,0))),"",INDEX('Policy Characteristics'!D:D,MATCH($C1069,'Policy Characteristics'!$C:$C,0)))</f>
        <v>Industry Energy Efficiency Standards</v>
      </c>
      <c r="K1069" s="176" t="str">
        <f>IF(ISBLANK(INDEX('Policy Characteristics'!E:E,MATCH($C1069,'Policy Characteristics'!$C:$C,0))),"",INDEX('Policy Characteristics'!E:E,MATCH($C1069,'Policy Characteristics'!$C:$C,0)))</f>
        <v>indst efficiency standards</v>
      </c>
      <c r="L1069" s="184">
        <f>IF(ISBLANK(INDEX('Policy Characteristics'!F:F,MATCH($C1069,'Policy Characteristics'!$C:$C,0))),"",INDEX('Policy Characteristics'!F:F,MATCH($C1069,'Policy Characteristics'!$C:$C,0)))</f>
        <v>0</v>
      </c>
      <c r="M1069" s="184">
        <f>IF(ISBLANK(INDEX('Policy Characteristics'!G:G,MATCH($C1069,'Policy Characteristics'!$C:$C,0))),"",INDEX('Policy Characteristics'!G:G,MATCH($C1069,'Policy Characteristics'!$C:$C,0)))</f>
        <v>0.25</v>
      </c>
      <c r="N1069" s="184">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reduction in energy use</v>
      </c>
      <c r="P1069" s="1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6" t="str">
        <f>IF(ISBLANK(INDEX('Policy Characteristics'!K:K,MATCH($C1069,'Policy Characteristics'!$C:$C,0))),"",INDEX('Policy Characteristics'!K:K,MATCH($C1069,'Policy Characteristics'!$C:$C,0)))</f>
        <v>industry-ag-main.html#eff-stds</v>
      </c>
      <c r="R1069" s="176"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5" t="str">
        <f>IF(ISBLANK(INDEX('Policy Characteristics'!B:B,MATCH($C1070,'Policy Characteristics'!$C:$C,0))),"",INDEX('Policy Characteristics'!B:B,MATCH($C1070,'Policy Characteristics'!$C:$C,0)))</f>
        <v>Industry Energy Efficiency Standards</v>
      </c>
      <c r="C1070" s="176" t="str">
        <f t="shared" si="42"/>
        <v>Percentage Improvement in Eqpt Efficiency Standards above BAU</v>
      </c>
      <c r="D1070" s="6" t="s">
        <v>1977</v>
      </c>
      <c r="E1070" s="47" t="s">
        <v>1607</v>
      </c>
      <c r="F1070" t="s">
        <v>1480</v>
      </c>
      <c r="G1070" s="47" t="s">
        <v>1610</v>
      </c>
      <c r="H1070" s="44">
        <v>1054</v>
      </c>
      <c r="I1070" s="199" t="s">
        <v>44</v>
      </c>
      <c r="J1070" s="177" t="str">
        <f>IF(ISBLANK(INDEX('Policy Characteristics'!D:D,MATCH($C1070,'Policy Characteristics'!$C:$C,0))),"",INDEX('Policy Characteristics'!D:D,MATCH($C1070,'Policy Characteristics'!$C:$C,0)))</f>
        <v>Industry Energy Efficiency Standards</v>
      </c>
      <c r="K1070" s="176" t="str">
        <f>IF(ISBLANK(INDEX('Policy Characteristics'!E:E,MATCH($C1070,'Policy Characteristics'!$C:$C,0))),"",INDEX('Policy Characteristics'!E:E,MATCH($C1070,'Policy Characteristics'!$C:$C,0)))</f>
        <v>indst efficiency standards</v>
      </c>
      <c r="L1070" s="184">
        <f>IF(ISBLANK(INDEX('Policy Characteristics'!F:F,MATCH($C1070,'Policy Characteristics'!$C:$C,0))),"",INDEX('Policy Characteristics'!F:F,MATCH($C1070,'Policy Characteristics'!$C:$C,0)))</f>
        <v>0</v>
      </c>
      <c r="M1070" s="184">
        <f>IF(ISBLANK(INDEX('Policy Characteristics'!G:G,MATCH($C1070,'Policy Characteristics'!$C:$C,0))),"",INDEX('Policy Characteristics'!G:G,MATCH($C1070,'Policy Characteristics'!$C:$C,0)))</f>
        <v>0.25</v>
      </c>
      <c r="N1070" s="184">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reduction in energy use</v>
      </c>
      <c r="P1070" s="1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6" t="str">
        <f>IF(ISBLANK(INDEX('Policy Characteristics'!K:K,MATCH($C1070,'Policy Characteristics'!$C:$C,0))),"",INDEX('Policy Characteristics'!K:K,MATCH($C1070,'Policy Characteristics'!$C:$C,0)))</f>
        <v>industry-ag-main.html#eff-stds</v>
      </c>
      <c r="R1070" s="176"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5" t="str">
        <f>IF(ISBLANK(INDEX('Policy Characteristics'!B:B,MATCH($C1071,'Policy Characteristics'!$C:$C,0))),"",INDEX('Policy Characteristics'!B:B,MATCH($C1071,'Policy Characteristics'!$C:$C,0)))</f>
        <v>Industry Energy Efficiency Standards</v>
      </c>
      <c r="C1071" s="176" t="str">
        <f t="shared" si="42"/>
        <v>Percentage Improvement in Eqpt Efficiency Standards above BAU</v>
      </c>
      <c r="D1071" s="6" t="s">
        <v>1977</v>
      </c>
      <c r="E1071" s="47" t="s">
        <v>1608</v>
      </c>
      <c r="F1071" t="s">
        <v>1480</v>
      </c>
      <c r="G1071" s="47" t="s">
        <v>1612</v>
      </c>
      <c r="H1071" s="44">
        <v>1055</v>
      </c>
      <c r="I1071" s="199" t="s">
        <v>43</v>
      </c>
      <c r="J1071" s="177" t="str">
        <f>IF(ISBLANK(INDEX('Policy Characteristics'!D:D,MATCH($C1071,'Policy Characteristics'!$C:$C,0))),"",INDEX('Policy Characteristics'!D:D,MATCH($C1071,'Policy Characteristics'!$C:$C,0)))</f>
        <v>Industry Energy Efficiency Standards</v>
      </c>
      <c r="K1071" s="176" t="str">
        <f>IF(ISBLANK(INDEX('Policy Characteristics'!E:E,MATCH($C1071,'Policy Characteristics'!$C:$C,0))),"",INDEX('Policy Characteristics'!E:E,MATCH($C1071,'Policy Characteristics'!$C:$C,0)))</f>
        <v>indst efficiency standards</v>
      </c>
      <c r="L1071" s="184">
        <f>IF(ISBLANK(INDEX('Policy Characteristics'!F:F,MATCH($C1071,'Policy Characteristics'!$C:$C,0))),"",INDEX('Policy Characteristics'!F:F,MATCH($C1071,'Policy Characteristics'!$C:$C,0)))</f>
        <v>0</v>
      </c>
      <c r="M1071" s="184">
        <f>IF(ISBLANK(INDEX('Policy Characteristics'!G:G,MATCH($C1071,'Policy Characteristics'!$C:$C,0))),"",INDEX('Policy Characteristics'!G:G,MATCH($C1071,'Policy Characteristics'!$C:$C,0)))</f>
        <v>0.25</v>
      </c>
      <c r="N1071" s="184">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reduction in energy use</v>
      </c>
      <c r="P1071" s="1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6" t="str">
        <f>IF(ISBLANK(INDEX('Policy Characteristics'!K:K,MATCH($C1071,'Policy Characteristics'!$C:$C,0))),"",INDEX('Policy Characteristics'!K:K,MATCH($C1071,'Policy Characteristics'!$C:$C,0)))</f>
        <v>industry-ag-main.html#eff-stds</v>
      </c>
      <c r="R1071" s="176"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5" t="str">
        <f>IF(ISBLANK(INDEX('Policy Characteristics'!B:B,MATCH($C1072,'Policy Characteristics'!$C:$C,0))),"",INDEX('Policy Characteristics'!B:B,MATCH($C1072,'Policy Characteristics'!$C:$C,0)))</f>
        <v>Industry Energy Efficiency Standards</v>
      </c>
      <c r="C1072" s="176" t="str">
        <f t="shared" si="42"/>
        <v>Percentage Improvement in Eqpt Efficiency Standards above BAU</v>
      </c>
      <c r="D1072" s="6" t="s">
        <v>1977</v>
      </c>
      <c r="E1072" s="47" t="s">
        <v>1609</v>
      </c>
      <c r="F1072" t="s">
        <v>1480</v>
      </c>
      <c r="G1072" s="47" t="s">
        <v>1613</v>
      </c>
      <c r="H1072" s="44">
        <v>1056</v>
      </c>
      <c r="I1072" s="199" t="s">
        <v>43</v>
      </c>
      <c r="J1072" s="177" t="str">
        <f>IF(ISBLANK(INDEX('Policy Characteristics'!D:D,MATCH($C1072,'Policy Characteristics'!$C:$C,0))),"",INDEX('Policy Characteristics'!D:D,MATCH($C1072,'Policy Characteristics'!$C:$C,0)))</f>
        <v>Industry Energy Efficiency Standards</v>
      </c>
      <c r="K1072" s="176" t="str">
        <f>IF(ISBLANK(INDEX('Policy Characteristics'!E:E,MATCH($C1072,'Policy Characteristics'!$C:$C,0))),"",INDEX('Policy Characteristics'!E:E,MATCH($C1072,'Policy Characteristics'!$C:$C,0)))</f>
        <v>indst efficiency standards</v>
      </c>
      <c r="L1072" s="184">
        <f>IF(ISBLANK(INDEX('Policy Characteristics'!F:F,MATCH($C1072,'Policy Characteristics'!$C:$C,0))),"",INDEX('Policy Characteristics'!F:F,MATCH($C1072,'Policy Characteristics'!$C:$C,0)))</f>
        <v>0</v>
      </c>
      <c r="M1072" s="184">
        <f>IF(ISBLANK(INDEX('Policy Characteristics'!G:G,MATCH($C1072,'Policy Characteristics'!$C:$C,0))),"",INDEX('Policy Characteristics'!G:G,MATCH($C1072,'Policy Characteristics'!$C:$C,0)))</f>
        <v>0.25</v>
      </c>
      <c r="N1072" s="184">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reduction in energy use</v>
      </c>
      <c r="P1072" s="1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6" t="str">
        <f>IF(ISBLANK(INDEX('Policy Characteristics'!K:K,MATCH($C1072,'Policy Characteristics'!$C:$C,0))),"",INDEX('Policy Characteristics'!K:K,MATCH($C1072,'Policy Characteristics'!$C:$C,0)))</f>
        <v>industry-ag-main.html#eff-stds</v>
      </c>
      <c r="R1072" s="176"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5" t="str">
        <f>IF(ISBLANK(INDEX('Policy Characteristics'!B:B,MATCH($C1073,'Policy Characteristics'!$C:$C,0))),"",INDEX('Policy Characteristics'!B:B,MATCH($C1073,'Policy Characteristics'!$C:$C,0)))</f>
        <v>Industry Energy Efficiency Standards</v>
      </c>
      <c r="C1073" s="176" t="str">
        <f t="shared" si="42"/>
        <v>Percentage Improvement in Eqpt Efficiency Standards above BAU</v>
      </c>
      <c r="D1073" s="6" t="s">
        <v>1977</v>
      </c>
      <c r="E1073" s="47" t="s">
        <v>1606</v>
      </c>
      <c r="F1073" t="s">
        <v>1480</v>
      </c>
      <c r="G1073" s="47" t="s">
        <v>1611</v>
      </c>
      <c r="H1073" s="44">
        <v>1057</v>
      </c>
      <c r="I1073" s="199" t="s">
        <v>44</v>
      </c>
      <c r="J1073" s="177" t="str">
        <f>IF(ISBLANK(INDEX('Policy Characteristics'!D:D,MATCH($C1073,'Policy Characteristics'!$C:$C,0))),"",INDEX('Policy Characteristics'!D:D,MATCH($C1073,'Policy Characteristics'!$C:$C,0)))</f>
        <v>Industry Energy Efficiency Standards</v>
      </c>
      <c r="K1073" s="176" t="str">
        <f>IF(ISBLANK(INDEX('Policy Characteristics'!E:E,MATCH($C1073,'Policy Characteristics'!$C:$C,0))),"",INDEX('Policy Characteristics'!E:E,MATCH($C1073,'Policy Characteristics'!$C:$C,0)))</f>
        <v>indst efficiency standards</v>
      </c>
      <c r="L1073" s="184">
        <f>IF(ISBLANK(INDEX('Policy Characteristics'!F:F,MATCH($C1073,'Policy Characteristics'!$C:$C,0))),"",INDEX('Policy Characteristics'!F:F,MATCH($C1073,'Policy Characteristics'!$C:$C,0)))</f>
        <v>0</v>
      </c>
      <c r="M1073" s="184">
        <f>IF(ISBLANK(INDEX('Policy Characteristics'!G:G,MATCH($C1073,'Policy Characteristics'!$C:$C,0))),"",INDEX('Policy Characteristics'!G:G,MATCH($C1073,'Policy Characteristics'!$C:$C,0)))</f>
        <v>0.25</v>
      </c>
      <c r="N1073" s="184">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reduction in energy use</v>
      </c>
      <c r="P1073" s="1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6" t="str">
        <f>IF(ISBLANK(INDEX('Policy Characteristics'!K:K,MATCH($C1073,'Policy Characteristics'!$C:$C,0))),"",INDEX('Policy Characteristics'!K:K,MATCH($C1073,'Policy Characteristics'!$C:$C,0)))</f>
        <v>industry-ag-main.html#eff-stds</v>
      </c>
      <c r="R1073" s="176"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5" t="str">
        <f>IF(ISBLANK(INDEX('Policy Characteristics'!B:B,MATCH($C1074,'Policy Characteristics'!$C:$C,0))),"",INDEX('Policy Characteristics'!B:B,MATCH($C1074,'Policy Characteristics'!$C:$C,0)))</f>
        <v>Industry Energy Efficiency Standards</v>
      </c>
      <c r="C1074" s="176" t="str">
        <f t="shared" si="42"/>
        <v>Percentage Improvement in Eqpt Efficiency Standards above BAU</v>
      </c>
      <c r="D1074" s="6" t="s">
        <v>1978</v>
      </c>
      <c r="E1074" s="47" t="s">
        <v>1299</v>
      </c>
      <c r="F1074" t="s">
        <v>1941</v>
      </c>
      <c r="G1074" s="47" t="s">
        <v>1305</v>
      </c>
      <c r="H1074" s="44">
        <v>1058</v>
      </c>
      <c r="I1074" s="199" t="s">
        <v>43</v>
      </c>
      <c r="J1074" s="177" t="str">
        <f>IF(ISBLANK(INDEX('Policy Characteristics'!D:D,MATCH($C1074,'Policy Characteristics'!$C:$C,0))),"",INDEX('Policy Characteristics'!D:D,MATCH($C1074,'Policy Characteristics'!$C:$C,0)))</f>
        <v>Industry Energy Efficiency Standards</v>
      </c>
      <c r="K1074" s="176" t="str">
        <f>IF(ISBLANK(INDEX('Policy Characteristics'!E:E,MATCH($C1074,'Policy Characteristics'!$C:$C,0))),"",INDEX('Policy Characteristics'!E:E,MATCH($C1074,'Policy Characteristics'!$C:$C,0)))</f>
        <v>indst efficiency standards</v>
      </c>
      <c r="L1074" s="184">
        <f>IF(ISBLANK(INDEX('Policy Characteristics'!F:F,MATCH($C1074,'Policy Characteristics'!$C:$C,0))),"",INDEX('Policy Characteristics'!F:F,MATCH($C1074,'Policy Characteristics'!$C:$C,0)))</f>
        <v>0</v>
      </c>
      <c r="M1074" s="184">
        <f>IF(ISBLANK(INDEX('Policy Characteristics'!G:G,MATCH($C1074,'Policy Characteristics'!$C:$C,0))),"",INDEX('Policy Characteristics'!G:G,MATCH($C1074,'Policy Characteristics'!$C:$C,0)))</f>
        <v>0.25</v>
      </c>
      <c r="N1074" s="184">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reduction in energy use</v>
      </c>
      <c r="P1074" s="1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6" t="str">
        <f>IF(ISBLANK(INDEX('Policy Characteristics'!K:K,MATCH($C1074,'Policy Characteristics'!$C:$C,0))),"",INDEX('Policy Characteristics'!K:K,MATCH($C1074,'Policy Characteristics'!$C:$C,0)))</f>
        <v>industry-ag-main.html#eff-stds</v>
      </c>
      <c r="R1074" s="176"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5" t="str">
        <f>IF(ISBLANK(INDEX('Policy Characteristics'!B:B,MATCH($C1075,'Policy Characteristics'!$C:$C,0))),"",INDEX('Policy Characteristics'!B:B,MATCH($C1075,'Policy Characteristics'!$C:$C,0)))</f>
        <v>Industry Energy Efficiency Standards</v>
      </c>
      <c r="C1075" s="176" t="str">
        <f t="shared" si="42"/>
        <v>Percentage Improvement in Eqpt Efficiency Standards above BAU</v>
      </c>
      <c r="D1075" s="6" t="s">
        <v>1978</v>
      </c>
      <c r="E1075" s="47" t="s">
        <v>1300</v>
      </c>
      <c r="F1075" t="s">
        <v>1941</v>
      </c>
      <c r="G1075" s="47" t="s">
        <v>1308</v>
      </c>
      <c r="H1075" s="44">
        <v>1059</v>
      </c>
      <c r="I1075" s="199" t="s">
        <v>43</v>
      </c>
      <c r="J1075" s="177" t="str">
        <f>IF(ISBLANK(INDEX('Policy Characteristics'!D:D,MATCH($C1075,'Policy Characteristics'!$C:$C,0))),"",INDEX('Policy Characteristics'!D:D,MATCH($C1075,'Policy Characteristics'!$C:$C,0)))</f>
        <v>Industry Energy Efficiency Standards</v>
      </c>
      <c r="K1075" s="176" t="str">
        <f>IF(ISBLANK(INDEX('Policy Characteristics'!E:E,MATCH($C1075,'Policy Characteristics'!$C:$C,0))),"",INDEX('Policy Characteristics'!E:E,MATCH($C1075,'Policy Characteristics'!$C:$C,0)))</f>
        <v>indst efficiency standards</v>
      </c>
      <c r="L1075" s="184">
        <f>IF(ISBLANK(INDEX('Policy Characteristics'!F:F,MATCH($C1075,'Policy Characteristics'!$C:$C,0))),"",INDEX('Policy Characteristics'!F:F,MATCH($C1075,'Policy Characteristics'!$C:$C,0)))</f>
        <v>0</v>
      </c>
      <c r="M1075" s="184">
        <f>IF(ISBLANK(INDEX('Policy Characteristics'!G:G,MATCH($C1075,'Policy Characteristics'!$C:$C,0))),"",INDEX('Policy Characteristics'!G:G,MATCH($C1075,'Policy Characteristics'!$C:$C,0)))</f>
        <v>0.25</v>
      </c>
      <c r="N1075" s="184">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reduction in energy use</v>
      </c>
      <c r="P1075" s="1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6" t="str">
        <f>IF(ISBLANK(INDEX('Policy Characteristics'!K:K,MATCH($C1075,'Policy Characteristics'!$C:$C,0))),"",INDEX('Policy Characteristics'!K:K,MATCH($C1075,'Policy Characteristics'!$C:$C,0)))</f>
        <v>industry-ag-main.html#eff-stds</v>
      </c>
      <c r="R1075" s="176"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5" t="str">
        <f>IF(ISBLANK(INDEX('Policy Characteristics'!B:B,MATCH($C1076,'Policy Characteristics'!$C:$C,0))),"",INDEX('Policy Characteristics'!B:B,MATCH($C1076,'Policy Characteristics'!$C:$C,0)))</f>
        <v>Industry Energy Efficiency Standards</v>
      </c>
      <c r="C1076" s="176" t="str">
        <f t="shared" si="42"/>
        <v>Percentage Improvement in Eqpt Efficiency Standards above BAU</v>
      </c>
      <c r="D1076" s="6" t="s">
        <v>1978</v>
      </c>
      <c r="E1076" s="47" t="s">
        <v>1301</v>
      </c>
      <c r="F1076" t="s">
        <v>1941</v>
      </c>
      <c r="G1076" s="47" t="s">
        <v>1309</v>
      </c>
      <c r="H1076" s="44">
        <v>1060</v>
      </c>
      <c r="I1076" s="199" t="s">
        <v>43</v>
      </c>
      <c r="J1076" s="177" t="str">
        <f>IF(ISBLANK(INDEX('Policy Characteristics'!D:D,MATCH($C1076,'Policy Characteristics'!$C:$C,0))),"",INDEX('Policy Characteristics'!D:D,MATCH($C1076,'Policy Characteristics'!$C:$C,0)))</f>
        <v>Industry Energy Efficiency Standards</v>
      </c>
      <c r="K1076" s="176" t="str">
        <f>IF(ISBLANK(INDEX('Policy Characteristics'!E:E,MATCH($C1076,'Policy Characteristics'!$C:$C,0))),"",INDEX('Policy Characteristics'!E:E,MATCH($C1076,'Policy Characteristics'!$C:$C,0)))</f>
        <v>indst efficiency standards</v>
      </c>
      <c r="L1076" s="184">
        <f>IF(ISBLANK(INDEX('Policy Characteristics'!F:F,MATCH($C1076,'Policy Characteristics'!$C:$C,0))),"",INDEX('Policy Characteristics'!F:F,MATCH($C1076,'Policy Characteristics'!$C:$C,0)))</f>
        <v>0</v>
      </c>
      <c r="M1076" s="184">
        <f>IF(ISBLANK(INDEX('Policy Characteristics'!G:G,MATCH($C1076,'Policy Characteristics'!$C:$C,0))),"",INDEX('Policy Characteristics'!G:G,MATCH($C1076,'Policy Characteristics'!$C:$C,0)))</f>
        <v>0.25</v>
      </c>
      <c r="N1076" s="184">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reduction in energy use</v>
      </c>
      <c r="P1076" s="1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6" t="str">
        <f>IF(ISBLANK(INDEX('Policy Characteristics'!K:K,MATCH($C1076,'Policy Characteristics'!$C:$C,0))),"",INDEX('Policy Characteristics'!K:K,MATCH($C1076,'Policy Characteristics'!$C:$C,0)))</f>
        <v>industry-ag-main.html#eff-stds</v>
      </c>
      <c r="R1076" s="176"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5" t="str">
        <f>IF(ISBLANK(INDEX('Policy Characteristics'!B:B,MATCH($C1077,'Policy Characteristics'!$C:$C,0))),"",INDEX('Policy Characteristics'!B:B,MATCH($C1077,'Policy Characteristics'!$C:$C,0)))</f>
        <v>Industry Energy Efficiency Standards</v>
      </c>
      <c r="C1077" s="176" t="str">
        <f t="shared" si="42"/>
        <v>Percentage Improvement in Eqpt Efficiency Standards above BAU</v>
      </c>
      <c r="D1077" s="6" t="s">
        <v>1978</v>
      </c>
      <c r="E1077" s="47" t="s">
        <v>1302</v>
      </c>
      <c r="F1077" t="s">
        <v>1941</v>
      </c>
      <c r="G1077" s="47" t="s">
        <v>1306</v>
      </c>
      <c r="H1077" s="44">
        <v>1061</v>
      </c>
      <c r="I1077" s="199" t="s">
        <v>44</v>
      </c>
      <c r="J1077" s="177" t="str">
        <f>IF(ISBLANK(INDEX('Policy Characteristics'!D:D,MATCH($C1077,'Policy Characteristics'!$C:$C,0))),"",INDEX('Policy Characteristics'!D:D,MATCH($C1077,'Policy Characteristics'!$C:$C,0)))</f>
        <v>Industry Energy Efficiency Standards</v>
      </c>
      <c r="K1077" s="176" t="str">
        <f>IF(ISBLANK(INDEX('Policy Characteristics'!E:E,MATCH($C1077,'Policy Characteristics'!$C:$C,0))),"",INDEX('Policy Characteristics'!E:E,MATCH($C1077,'Policy Characteristics'!$C:$C,0)))</f>
        <v>indst efficiency standards</v>
      </c>
      <c r="L1077" s="184">
        <f>IF(ISBLANK(INDEX('Policy Characteristics'!F:F,MATCH($C1077,'Policy Characteristics'!$C:$C,0))),"",INDEX('Policy Characteristics'!F:F,MATCH($C1077,'Policy Characteristics'!$C:$C,0)))</f>
        <v>0</v>
      </c>
      <c r="M1077" s="184">
        <f>IF(ISBLANK(INDEX('Policy Characteristics'!G:G,MATCH($C1077,'Policy Characteristics'!$C:$C,0))),"",INDEX('Policy Characteristics'!G:G,MATCH($C1077,'Policy Characteristics'!$C:$C,0)))</f>
        <v>0.25</v>
      </c>
      <c r="N1077" s="184">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reduction in energy use</v>
      </c>
      <c r="P1077" s="1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6" t="str">
        <f>IF(ISBLANK(INDEX('Policy Characteristics'!K:K,MATCH($C1077,'Policy Characteristics'!$C:$C,0))),"",INDEX('Policy Characteristics'!K:K,MATCH($C1077,'Policy Characteristics'!$C:$C,0)))</f>
        <v>industry-ag-main.html#eff-stds</v>
      </c>
      <c r="R1077" s="176"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5" t="str">
        <f>IF(ISBLANK(INDEX('Policy Characteristics'!B:B,MATCH($C1078,'Policy Characteristics'!$C:$C,0))),"",INDEX('Policy Characteristics'!B:B,MATCH($C1078,'Policy Characteristics'!$C:$C,0)))</f>
        <v>Industry Energy Efficiency Standards</v>
      </c>
      <c r="C1078" s="176" t="str">
        <f t="shared" si="42"/>
        <v>Percentage Improvement in Eqpt Efficiency Standards above BAU</v>
      </c>
      <c r="D1078" s="6" t="s">
        <v>1978</v>
      </c>
      <c r="E1078" s="47" t="s">
        <v>1303</v>
      </c>
      <c r="F1078" t="s">
        <v>1941</v>
      </c>
      <c r="G1078" s="47" t="s">
        <v>1307</v>
      </c>
      <c r="H1078" s="44">
        <v>1062</v>
      </c>
      <c r="I1078" s="199" t="s">
        <v>43</v>
      </c>
      <c r="J1078" s="177" t="str">
        <f>IF(ISBLANK(INDEX('Policy Characteristics'!D:D,MATCH($C1078,'Policy Characteristics'!$C:$C,0))),"",INDEX('Policy Characteristics'!D:D,MATCH($C1078,'Policy Characteristics'!$C:$C,0)))</f>
        <v>Industry Energy Efficiency Standards</v>
      </c>
      <c r="K1078" s="176" t="str">
        <f>IF(ISBLANK(INDEX('Policy Characteristics'!E:E,MATCH($C1078,'Policy Characteristics'!$C:$C,0))),"",INDEX('Policy Characteristics'!E:E,MATCH($C1078,'Policy Characteristics'!$C:$C,0)))</f>
        <v>indst efficiency standards</v>
      </c>
      <c r="L1078" s="184">
        <f>IF(ISBLANK(INDEX('Policy Characteristics'!F:F,MATCH($C1078,'Policy Characteristics'!$C:$C,0))),"",INDEX('Policy Characteristics'!F:F,MATCH($C1078,'Policy Characteristics'!$C:$C,0)))</f>
        <v>0</v>
      </c>
      <c r="M1078" s="184">
        <f>IF(ISBLANK(INDEX('Policy Characteristics'!G:G,MATCH($C1078,'Policy Characteristics'!$C:$C,0))),"",INDEX('Policy Characteristics'!G:G,MATCH($C1078,'Policy Characteristics'!$C:$C,0)))</f>
        <v>0.25</v>
      </c>
      <c r="N1078" s="184">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reduction in energy use</v>
      </c>
      <c r="P1078" s="1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6" t="str">
        <f>IF(ISBLANK(INDEX('Policy Characteristics'!K:K,MATCH($C1078,'Policy Characteristics'!$C:$C,0))),"",INDEX('Policy Characteristics'!K:K,MATCH($C1078,'Policy Characteristics'!$C:$C,0)))</f>
        <v>industry-ag-main.html#eff-stds</v>
      </c>
      <c r="R1078" s="176"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5" t="str">
        <f>IF(ISBLANK(INDEX('Policy Characteristics'!B:B,MATCH($C1079,'Policy Characteristics'!$C:$C,0))),"",INDEX('Policy Characteristics'!B:B,MATCH($C1079,'Policy Characteristics'!$C:$C,0)))</f>
        <v>Industry Energy Efficiency Standards</v>
      </c>
      <c r="C1079" s="176" t="str">
        <f t="shared" si="42"/>
        <v>Percentage Improvement in Eqpt Efficiency Standards above BAU</v>
      </c>
      <c r="D1079" s="6" t="s">
        <v>1978</v>
      </c>
      <c r="E1079" s="47" t="s">
        <v>1304</v>
      </c>
      <c r="F1079" t="s">
        <v>1941</v>
      </c>
      <c r="G1079" s="47" t="s">
        <v>1310</v>
      </c>
      <c r="H1079" s="44">
        <v>1063</v>
      </c>
      <c r="I1079" s="199" t="s">
        <v>44</v>
      </c>
      <c r="J1079" s="177" t="str">
        <f>IF(ISBLANK(INDEX('Policy Characteristics'!D:D,MATCH($C1079,'Policy Characteristics'!$C:$C,0))),"",INDEX('Policy Characteristics'!D:D,MATCH($C1079,'Policy Characteristics'!$C:$C,0)))</f>
        <v>Industry Energy Efficiency Standards</v>
      </c>
      <c r="K1079" s="176" t="str">
        <f>IF(ISBLANK(INDEX('Policy Characteristics'!E:E,MATCH($C1079,'Policy Characteristics'!$C:$C,0))),"",INDEX('Policy Characteristics'!E:E,MATCH($C1079,'Policy Characteristics'!$C:$C,0)))</f>
        <v>indst efficiency standards</v>
      </c>
      <c r="L1079" s="184">
        <f>IF(ISBLANK(INDEX('Policy Characteristics'!F:F,MATCH($C1079,'Policy Characteristics'!$C:$C,0))),"",INDEX('Policy Characteristics'!F:F,MATCH($C1079,'Policy Characteristics'!$C:$C,0)))</f>
        <v>0</v>
      </c>
      <c r="M1079" s="184">
        <f>IF(ISBLANK(INDEX('Policy Characteristics'!G:G,MATCH($C1079,'Policy Characteristics'!$C:$C,0))),"",INDEX('Policy Characteristics'!G:G,MATCH($C1079,'Policy Characteristics'!$C:$C,0)))</f>
        <v>0.25</v>
      </c>
      <c r="N1079" s="184">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reduction in energy use</v>
      </c>
      <c r="P1079" s="1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6" t="str">
        <f>IF(ISBLANK(INDEX('Policy Characteristics'!K:K,MATCH($C1079,'Policy Characteristics'!$C:$C,0))),"",INDEX('Policy Characteristics'!K:K,MATCH($C1079,'Policy Characteristics'!$C:$C,0)))</f>
        <v>industry-ag-main.html#eff-stds</v>
      </c>
      <c r="R1079" s="176"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5" t="str">
        <f>IF(ISBLANK(INDEX('Policy Characteristics'!B:B,MATCH($C1080,'Policy Characteristics'!$C:$C,0))),"",INDEX('Policy Characteristics'!B:B,MATCH($C1080,'Policy Characteristics'!$C:$C,0)))</f>
        <v>Industry Energy Efficiency Standards</v>
      </c>
      <c r="C1080" s="176" t="str">
        <f t="shared" si="42"/>
        <v>Percentage Improvement in Eqpt Efficiency Standards above BAU</v>
      </c>
      <c r="D1080" s="6" t="s">
        <v>1978</v>
      </c>
      <c r="E1080" s="47" t="s">
        <v>1607</v>
      </c>
      <c r="F1080" t="s">
        <v>1941</v>
      </c>
      <c r="G1080" s="47" t="s">
        <v>1610</v>
      </c>
      <c r="H1080" s="44">
        <v>1064</v>
      </c>
      <c r="I1080" s="199" t="s">
        <v>44</v>
      </c>
      <c r="J1080" s="177" t="str">
        <f>IF(ISBLANK(INDEX('Policy Characteristics'!D:D,MATCH($C1080,'Policy Characteristics'!$C:$C,0))),"",INDEX('Policy Characteristics'!D:D,MATCH($C1080,'Policy Characteristics'!$C:$C,0)))</f>
        <v>Industry Energy Efficiency Standards</v>
      </c>
      <c r="K1080" s="176" t="str">
        <f>IF(ISBLANK(INDEX('Policy Characteristics'!E:E,MATCH($C1080,'Policy Characteristics'!$C:$C,0))),"",INDEX('Policy Characteristics'!E:E,MATCH($C1080,'Policy Characteristics'!$C:$C,0)))</f>
        <v>indst efficiency standards</v>
      </c>
      <c r="L1080" s="184">
        <f>IF(ISBLANK(INDEX('Policy Characteristics'!F:F,MATCH($C1080,'Policy Characteristics'!$C:$C,0))),"",INDEX('Policy Characteristics'!F:F,MATCH($C1080,'Policy Characteristics'!$C:$C,0)))</f>
        <v>0</v>
      </c>
      <c r="M1080" s="184">
        <f>IF(ISBLANK(INDEX('Policy Characteristics'!G:G,MATCH($C1080,'Policy Characteristics'!$C:$C,0))),"",INDEX('Policy Characteristics'!G:G,MATCH($C1080,'Policy Characteristics'!$C:$C,0)))</f>
        <v>0.25</v>
      </c>
      <c r="N1080" s="184">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reduction in energy use</v>
      </c>
      <c r="P1080" s="1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6" t="str">
        <f>IF(ISBLANK(INDEX('Policy Characteristics'!K:K,MATCH($C1080,'Policy Characteristics'!$C:$C,0))),"",INDEX('Policy Characteristics'!K:K,MATCH($C1080,'Policy Characteristics'!$C:$C,0)))</f>
        <v>industry-ag-main.html#eff-stds</v>
      </c>
      <c r="R1080" s="176"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5" t="str">
        <f>IF(ISBLANK(INDEX('Policy Characteristics'!B:B,MATCH($C1081,'Policy Characteristics'!$C:$C,0))),"",INDEX('Policy Characteristics'!B:B,MATCH($C1081,'Policy Characteristics'!$C:$C,0)))</f>
        <v>Industry Energy Efficiency Standards</v>
      </c>
      <c r="C1081" s="176" t="str">
        <f t="shared" si="42"/>
        <v>Percentage Improvement in Eqpt Efficiency Standards above BAU</v>
      </c>
      <c r="D1081" s="6" t="s">
        <v>1978</v>
      </c>
      <c r="E1081" s="47" t="s">
        <v>1608</v>
      </c>
      <c r="F1081" t="s">
        <v>1941</v>
      </c>
      <c r="G1081" s="47" t="s">
        <v>1612</v>
      </c>
      <c r="H1081" s="44">
        <v>1065</v>
      </c>
      <c r="I1081" s="199" t="s">
        <v>44</v>
      </c>
      <c r="J1081" s="177" t="str">
        <f>IF(ISBLANK(INDEX('Policy Characteristics'!D:D,MATCH($C1081,'Policy Characteristics'!$C:$C,0))),"",INDEX('Policy Characteristics'!D:D,MATCH($C1081,'Policy Characteristics'!$C:$C,0)))</f>
        <v>Industry Energy Efficiency Standards</v>
      </c>
      <c r="K1081" s="176" t="str">
        <f>IF(ISBLANK(INDEX('Policy Characteristics'!E:E,MATCH($C1081,'Policy Characteristics'!$C:$C,0))),"",INDEX('Policy Characteristics'!E:E,MATCH($C1081,'Policy Characteristics'!$C:$C,0)))</f>
        <v>indst efficiency standards</v>
      </c>
      <c r="L1081" s="184">
        <f>IF(ISBLANK(INDEX('Policy Characteristics'!F:F,MATCH($C1081,'Policy Characteristics'!$C:$C,0))),"",INDEX('Policy Characteristics'!F:F,MATCH($C1081,'Policy Characteristics'!$C:$C,0)))</f>
        <v>0</v>
      </c>
      <c r="M1081" s="184">
        <f>IF(ISBLANK(INDEX('Policy Characteristics'!G:G,MATCH($C1081,'Policy Characteristics'!$C:$C,0))),"",INDEX('Policy Characteristics'!G:G,MATCH($C1081,'Policy Characteristics'!$C:$C,0)))</f>
        <v>0.25</v>
      </c>
      <c r="N1081" s="184">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reduction in energy use</v>
      </c>
      <c r="P1081" s="1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6" t="str">
        <f>IF(ISBLANK(INDEX('Policy Characteristics'!K:K,MATCH($C1081,'Policy Characteristics'!$C:$C,0))),"",INDEX('Policy Characteristics'!K:K,MATCH($C1081,'Policy Characteristics'!$C:$C,0)))</f>
        <v>industry-ag-main.html#eff-stds</v>
      </c>
      <c r="R1081" s="176"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5" t="str">
        <f>IF(ISBLANK(INDEX('Policy Characteristics'!B:B,MATCH($C1082,'Policy Characteristics'!$C:$C,0))),"",INDEX('Policy Characteristics'!B:B,MATCH($C1082,'Policy Characteristics'!$C:$C,0)))</f>
        <v>Industry Energy Efficiency Standards</v>
      </c>
      <c r="C1082" s="176" t="str">
        <f t="shared" si="42"/>
        <v>Percentage Improvement in Eqpt Efficiency Standards above BAU</v>
      </c>
      <c r="D1082" s="6" t="s">
        <v>1978</v>
      </c>
      <c r="E1082" s="47" t="s">
        <v>1609</v>
      </c>
      <c r="F1082" t="s">
        <v>1941</v>
      </c>
      <c r="G1082" s="47" t="s">
        <v>1613</v>
      </c>
      <c r="H1082" s="44">
        <v>1066</v>
      </c>
      <c r="I1082" s="199" t="s">
        <v>43</v>
      </c>
      <c r="J1082" s="177" t="str">
        <f>IF(ISBLANK(INDEX('Policy Characteristics'!D:D,MATCH($C1082,'Policy Characteristics'!$C:$C,0))),"",INDEX('Policy Characteristics'!D:D,MATCH($C1082,'Policy Characteristics'!$C:$C,0)))</f>
        <v>Industry Energy Efficiency Standards</v>
      </c>
      <c r="K1082" s="176" t="str">
        <f>IF(ISBLANK(INDEX('Policy Characteristics'!E:E,MATCH($C1082,'Policy Characteristics'!$C:$C,0))),"",INDEX('Policy Characteristics'!E:E,MATCH($C1082,'Policy Characteristics'!$C:$C,0)))</f>
        <v>indst efficiency standards</v>
      </c>
      <c r="L1082" s="184">
        <f>IF(ISBLANK(INDEX('Policy Characteristics'!F:F,MATCH($C1082,'Policy Characteristics'!$C:$C,0))),"",INDEX('Policy Characteristics'!F:F,MATCH($C1082,'Policy Characteristics'!$C:$C,0)))</f>
        <v>0</v>
      </c>
      <c r="M1082" s="184">
        <f>IF(ISBLANK(INDEX('Policy Characteristics'!G:G,MATCH($C1082,'Policy Characteristics'!$C:$C,0))),"",INDEX('Policy Characteristics'!G:G,MATCH($C1082,'Policy Characteristics'!$C:$C,0)))</f>
        <v>0.25</v>
      </c>
      <c r="N1082" s="184">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reduction in energy use</v>
      </c>
      <c r="P1082" s="1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6" t="str">
        <f>IF(ISBLANK(INDEX('Policy Characteristics'!K:K,MATCH($C1082,'Policy Characteristics'!$C:$C,0))),"",INDEX('Policy Characteristics'!K:K,MATCH($C1082,'Policy Characteristics'!$C:$C,0)))</f>
        <v>industry-ag-main.html#eff-stds</v>
      </c>
      <c r="R1082" s="176"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5" t="str">
        <f>IF(ISBLANK(INDEX('Policy Characteristics'!B:B,MATCH($C1083,'Policy Characteristics'!$C:$C,0))),"",INDEX('Policy Characteristics'!B:B,MATCH($C1083,'Policy Characteristics'!$C:$C,0)))</f>
        <v>Industry Energy Efficiency Standards</v>
      </c>
      <c r="C1083" s="176" t="str">
        <f t="shared" si="42"/>
        <v>Percentage Improvement in Eqpt Efficiency Standards above BAU</v>
      </c>
      <c r="D1083" s="6" t="s">
        <v>1978</v>
      </c>
      <c r="E1083" s="47" t="s">
        <v>1606</v>
      </c>
      <c r="F1083" t="s">
        <v>1941</v>
      </c>
      <c r="G1083" s="47" t="s">
        <v>1611</v>
      </c>
      <c r="H1083" s="44">
        <v>1067</v>
      </c>
      <c r="I1083" s="199" t="s">
        <v>44</v>
      </c>
      <c r="J1083" s="177" t="str">
        <f>IF(ISBLANK(INDEX('Policy Characteristics'!D:D,MATCH($C1083,'Policy Characteristics'!$C:$C,0))),"",INDEX('Policy Characteristics'!D:D,MATCH($C1083,'Policy Characteristics'!$C:$C,0)))</f>
        <v>Industry Energy Efficiency Standards</v>
      </c>
      <c r="K1083" s="176" t="str">
        <f>IF(ISBLANK(INDEX('Policy Characteristics'!E:E,MATCH($C1083,'Policy Characteristics'!$C:$C,0))),"",INDEX('Policy Characteristics'!E:E,MATCH($C1083,'Policy Characteristics'!$C:$C,0)))</f>
        <v>indst efficiency standards</v>
      </c>
      <c r="L1083" s="184">
        <f>IF(ISBLANK(INDEX('Policy Characteristics'!F:F,MATCH($C1083,'Policy Characteristics'!$C:$C,0))),"",INDEX('Policy Characteristics'!F:F,MATCH($C1083,'Policy Characteristics'!$C:$C,0)))</f>
        <v>0</v>
      </c>
      <c r="M1083" s="184">
        <f>IF(ISBLANK(INDEX('Policy Characteristics'!G:G,MATCH($C1083,'Policy Characteristics'!$C:$C,0))),"",INDEX('Policy Characteristics'!G:G,MATCH($C1083,'Policy Characteristics'!$C:$C,0)))</f>
        <v>0.25</v>
      </c>
      <c r="N1083" s="184">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reduction in energy use</v>
      </c>
      <c r="P1083" s="1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6" t="str">
        <f>IF(ISBLANK(INDEX('Policy Characteristics'!K:K,MATCH($C1083,'Policy Characteristics'!$C:$C,0))),"",INDEX('Policy Characteristics'!K:K,MATCH($C1083,'Policy Characteristics'!$C:$C,0)))</f>
        <v>industry-ag-main.html#eff-stds</v>
      </c>
      <c r="R1083" s="176"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5" t="str">
        <f>IF(ISBLANK(INDEX('Policy Characteristics'!B:B,MATCH($C1084,'Policy Characteristics'!$C:$C,0))),"",INDEX('Policy Characteristics'!B:B,MATCH($C1084,'Policy Characteristics'!$C:$C,0)))</f>
        <v>Industry Energy Efficiency Standards</v>
      </c>
      <c r="C1084" s="176" t="str">
        <f t="shared" si="42"/>
        <v>Percentage Improvement in Eqpt Efficiency Standards above BAU</v>
      </c>
      <c r="D1084" s="6" t="s">
        <v>1979</v>
      </c>
      <c r="E1084" s="47" t="s">
        <v>1299</v>
      </c>
      <c r="F1084" t="s">
        <v>1942</v>
      </c>
      <c r="G1084" s="47" t="s">
        <v>1305</v>
      </c>
      <c r="H1084" s="44">
        <v>1068</v>
      </c>
      <c r="I1084" s="199" t="s">
        <v>43</v>
      </c>
      <c r="J1084" s="177" t="str">
        <f>IF(ISBLANK(INDEX('Policy Characteristics'!D:D,MATCH($C1084,'Policy Characteristics'!$C:$C,0))),"",INDEX('Policy Characteristics'!D:D,MATCH($C1084,'Policy Characteristics'!$C:$C,0)))</f>
        <v>Industry Energy Efficiency Standards</v>
      </c>
      <c r="K1084" s="176" t="str">
        <f>IF(ISBLANK(INDEX('Policy Characteristics'!E:E,MATCH($C1084,'Policy Characteristics'!$C:$C,0))),"",INDEX('Policy Characteristics'!E:E,MATCH($C1084,'Policy Characteristics'!$C:$C,0)))</f>
        <v>indst efficiency standards</v>
      </c>
      <c r="L1084" s="184">
        <f>IF(ISBLANK(INDEX('Policy Characteristics'!F:F,MATCH($C1084,'Policy Characteristics'!$C:$C,0))),"",INDEX('Policy Characteristics'!F:F,MATCH($C1084,'Policy Characteristics'!$C:$C,0)))</f>
        <v>0</v>
      </c>
      <c r="M1084" s="184">
        <f>IF(ISBLANK(INDEX('Policy Characteristics'!G:G,MATCH($C1084,'Policy Characteristics'!$C:$C,0))),"",INDEX('Policy Characteristics'!G:G,MATCH($C1084,'Policy Characteristics'!$C:$C,0)))</f>
        <v>0.25</v>
      </c>
      <c r="N1084" s="184">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reduction in energy use</v>
      </c>
      <c r="P1084" s="1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6" t="str">
        <f>IF(ISBLANK(INDEX('Policy Characteristics'!K:K,MATCH($C1084,'Policy Characteristics'!$C:$C,0))),"",INDEX('Policy Characteristics'!K:K,MATCH($C1084,'Policy Characteristics'!$C:$C,0)))</f>
        <v>industry-ag-main.html#eff-stds</v>
      </c>
      <c r="R1084" s="176"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5" t="str">
        <f>IF(ISBLANK(INDEX('Policy Characteristics'!B:B,MATCH($C1085,'Policy Characteristics'!$C:$C,0))),"",INDEX('Policy Characteristics'!B:B,MATCH($C1085,'Policy Characteristics'!$C:$C,0)))</f>
        <v>Industry Energy Efficiency Standards</v>
      </c>
      <c r="C1085" s="176" t="str">
        <f t="shared" si="42"/>
        <v>Percentage Improvement in Eqpt Efficiency Standards above BAU</v>
      </c>
      <c r="D1085" s="6" t="s">
        <v>1979</v>
      </c>
      <c r="E1085" s="47" t="s">
        <v>1300</v>
      </c>
      <c r="F1085" t="s">
        <v>1942</v>
      </c>
      <c r="G1085" s="47" t="s">
        <v>1308</v>
      </c>
      <c r="H1085" s="44">
        <v>1069</v>
      </c>
      <c r="I1085" s="199" t="s">
        <v>44</v>
      </c>
      <c r="J1085" s="177" t="str">
        <f>IF(ISBLANK(INDEX('Policy Characteristics'!D:D,MATCH($C1085,'Policy Characteristics'!$C:$C,0))),"",INDEX('Policy Characteristics'!D:D,MATCH($C1085,'Policy Characteristics'!$C:$C,0)))</f>
        <v>Industry Energy Efficiency Standards</v>
      </c>
      <c r="K1085" s="176" t="str">
        <f>IF(ISBLANK(INDEX('Policy Characteristics'!E:E,MATCH($C1085,'Policy Characteristics'!$C:$C,0))),"",INDEX('Policy Characteristics'!E:E,MATCH($C1085,'Policy Characteristics'!$C:$C,0)))</f>
        <v>indst efficiency standards</v>
      </c>
      <c r="L1085" s="184">
        <f>IF(ISBLANK(INDEX('Policy Characteristics'!F:F,MATCH($C1085,'Policy Characteristics'!$C:$C,0))),"",INDEX('Policy Characteristics'!F:F,MATCH($C1085,'Policy Characteristics'!$C:$C,0)))</f>
        <v>0</v>
      </c>
      <c r="M1085" s="184">
        <f>IF(ISBLANK(INDEX('Policy Characteristics'!G:G,MATCH($C1085,'Policy Characteristics'!$C:$C,0))),"",INDEX('Policy Characteristics'!G:G,MATCH($C1085,'Policy Characteristics'!$C:$C,0)))</f>
        <v>0.25</v>
      </c>
      <c r="N1085" s="184">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reduction in energy use</v>
      </c>
      <c r="P1085" s="1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6" t="str">
        <f>IF(ISBLANK(INDEX('Policy Characteristics'!K:K,MATCH($C1085,'Policy Characteristics'!$C:$C,0))),"",INDEX('Policy Characteristics'!K:K,MATCH($C1085,'Policy Characteristics'!$C:$C,0)))</f>
        <v>industry-ag-main.html#eff-stds</v>
      </c>
      <c r="R1085" s="176"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5" t="str">
        <f>IF(ISBLANK(INDEX('Policy Characteristics'!B:B,MATCH($C1086,'Policy Characteristics'!$C:$C,0))),"",INDEX('Policy Characteristics'!B:B,MATCH($C1086,'Policy Characteristics'!$C:$C,0)))</f>
        <v>Industry Energy Efficiency Standards</v>
      </c>
      <c r="C1086" s="176" t="str">
        <f t="shared" si="42"/>
        <v>Percentage Improvement in Eqpt Efficiency Standards above BAU</v>
      </c>
      <c r="D1086" s="6" t="s">
        <v>1979</v>
      </c>
      <c r="E1086" s="47" t="s">
        <v>1301</v>
      </c>
      <c r="F1086" t="s">
        <v>1942</v>
      </c>
      <c r="G1086" s="47" t="s">
        <v>1309</v>
      </c>
      <c r="H1086" s="44">
        <v>1070</v>
      </c>
      <c r="I1086" s="199" t="s">
        <v>43</v>
      </c>
      <c r="J1086" s="177" t="str">
        <f>IF(ISBLANK(INDEX('Policy Characteristics'!D:D,MATCH($C1086,'Policy Characteristics'!$C:$C,0))),"",INDEX('Policy Characteristics'!D:D,MATCH($C1086,'Policy Characteristics'!$C:$C,0)))</f>
        <v>Industry Energy Efficiency Standards</v>
      </c>
      <c r="K1086" s="176" t="str">
        <f>IF(ISBLANK(INDEX('Policy Characteristics'!E:E,MATCH($C1086,'Policy Characteristics'!$C:$C,0))),"",INDEX('Policy Characteristics'!E:E,MATCH($C1086,'Policy Characteristics'!$C:$C,0)))</f>
        <v>indst efficiency standards</v>
      </c>
      <c r="L1086" s="184">
        <f>IF(ISBLANK(INDEX('Policy Characteristics'!F:F,MATCH($C1086,'Policy Characteristics'!$C:$C,0))),"",INDEX('Policy Characteristics'!F:F,MATCH($C1086,'Policy Characteristics'!$C:$C,0)))</f>
        <v>0</v>
      </c>
      <c r="M1086" s="184">
        <f>IF(ISBLANK(INDEX('Policy Characteristics'!G:G,MATCH($C1086,'Policy Characteristics'!$C:$C,0))),"",INDEX('Policy Characteristics'!G:G,MATCH($C1086,'Policy Characteristics'!$C:$C,0)))</f>
        <v>0.25</v>
      </c>
      <c r="N1086" s="184">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reduction in energy use</v>
      </c>
      <c r="P1086" s="1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6" t="str">
        <f>IF(ISBLANK(INDEX('Policy Characteristics'!K:K,MATCH($C1086,'Policy Characteristics'!$C:$C,0))),"",INDEX('Policy Characteristics'!K:K,MATCH($C1086,'Policy Characteristics'!$C:$C,0)))</f>
        <v>industry-ag-main.html#eff-stds</v>
      </c>
      <c r="R1086" s="176"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5" t="str">
        <f>IF(ISBLANK(INDEX('Policy Characteristics'!B:B,MATCH($C1087,'Policy Characteristics'!$C:$C,0))),"",INDEX('Policy Characteristics'!B:B,MATCH($C1087,'Policy Characteristics'!$C:$C,0)))</f>
        <v>Industry Energy Efficiency Standards</v>
      </c>
      <c r="C1087" s="176" t="str">
        <f t="shared" si="42"/>
        <v>Percentage Improvement in Eqpt Efficiency Standards above BAU</v>
      </c>
      <c r="D1087" s="6" t="s">
        <v>1979</v>
      </c>
      <c r="E1087" s="47" t="s">
        <v>1302</v>
      </c>
      <c r="F1087" t="s">
        <v>1942</v>
      </c>
      <c r="G1087" s="47" t="s">
        <v>1306</v>
      </c>
      <c r="H1087" s="44">
        <v>1071</v>
      </c>
      <c r="I1087" s="199" t="s">
        <v>44</v>
      </c>
      <c r="J1087" s="177" t="str">
        <f>IF(ISBLANK(INDEX('Policy Characteristics'!D:D,MATCH($C1087,'Policy Characteristics'!$C:$C,0))),"",INDEX('Policy Characteristics'!D:D,MATCH($C1087,'Policy Characteristics'!$C:$C,0)))</f>
        <v>Industry Energy Efficiency Standards</v>
      </c>
      <c r="K1087" s="176" t="str">
        <f>IF(ISBLANK(INDEX('Policy Characteristics'!E:E,MATCH($C1087,'Policy Characteristics'!$C:$C,0))),"",INDEX('Policy Characteristics'!E:E,MATCH($C1087,'Policy Characteristics'!$C:$C,0)))</f>
        <v>indst efficiency standards</v>
      </c>
      <c r="L1087" s="184">
        <f>IF(ISBLANK(INDEX('Policy Characteristics'!F:F,MATCH($C1087,'Policy Characteristics'!$C:$C,0))),"",INDEX('Policy Characteristics'!F:F,MATCH($C1087,'Policy Characteristics'!$C:$C,0)))</f>
        <v>0</v>
      </c>
      <c r="M1087" s="184">
        <f>IF(ISBLANK(INDEX('Policy Characteristics'!G:G,MATCH($C1087,'Policy Characteristics'!$C:$C,0))),"",INDEX('Policy Characteristics'!G:G,MATCH($C1087,'Policy Characteristics'!$C:$C,0)))</f>
        <v>0.25</v>
      </c>
      <c r="N1087" s="184">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reduction in energy use</v>
      </c>
      <c r="P1087" s="1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6" t="str">
        <f>IF(ISBLANK(INDEX('Policy Characteristics'!K:K,MATCH($C1087,'Policy Characteristics'!$C:$C,0))),"",INDEX('Policy Characteristics'!K:K,MATCH($C1087,'Policy Characteristics'!$C:$C,0)))</f>
        <v>industry-ag-main.html#eff-stds</v>
      </c>
      <c r="R1087" s="176"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5" t="str">
        <f>IF(ISBLANK(INDEX('Policy Characteristics'!B:B,MATCH($C1088,'Policy Characteristics'!$C:$C,0))),"",INDEX('Policy Characteristics'!B:B,MATCH($C1088,'Policy Characteristics'!$C:$C,0)))</f>
        <v>Industry Energy Efficiency Standards</v>
      </c>
      <c r="C1088" s="176" t="str">
        <f t="shared" si="42"/>
        <v>Percentage Improvement in Eqpt Efficiency Standards above BAU</v>
      </c>
      <c r="D1088" s="6" t="s">
        <v>1979</v>
      </c>
      <c r="E1088" s="47" t="s">
        <v>1303</v>
      </c>
      <c r="F1088" t="s">
        <v>1942</v>
      </c>
      <c r="G1088" s="47" t="s">
        <v>1307</v>
      </c>
      <c r="H1088" s="44">
        <v>1072</v>
      </c>
      <c r="I1088" s="199" t="s">
        <v>43</v>
      </c>
      <c r="J1088" s="177" t="str">
        <f>IF(ISBLANK(INDEX('Policy Characteristics'!D:D,MATCH($C1088,'Policy Characteristics'!$C:$C,0))),"",INDEX('Policy Characteristics'!D:D,MATCH($C1088,'Policy Characteristics'!$C:$C,0)))</f>
        <v>Industry Energy Efficiency Standards</v>
      </c>
      <c r="K1088" s="176" t="str">
        <f>IF(ISBLANK(INDEX('Policy Characteristics'!E:E,MATCH($C1088,'Policy Characteristics'!$C:$C,0))),"",INDEX('Policy Characteristics'!E:E,MATCH($C1088,'Policy Characteristics'!$C:$C,0)))</f>
        <v>indst efficiency standards</v>
      </c>
      <c r="L1088" s="184">
        <f>IF(ISBLANK(INDEX('Policy Characteristics'!F:F,MATCH($C1088,'Policy Characteristics'!$C:$C,0))),"",INDEX('Policy Characteristics'!F:F,MATCH($C1088,'Policy Characteristics'!$C:$C,0)))</f>
        <v>0</v>
      </c>
      <c r="M1088" s="184">
        <f>IF(ISBLANK(INDEX('Policy Characteristics'!G:G,MATCH($C1088,'Policy Characteristics'!$C:$C,0))),"",INDEX('Policy Characteristics'!G:G,MATCH($C1088,'Policy Characteristics'!$C:$C,0)))</f>
        <v>0.25</v>
      </c>
      <c r="N1088" s="184">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reduction in energy use</v>
      </c>
      <c r="P1088" s="1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6" t="str">
        <f>IF(ISBLANK(INDEX('Policy Characteristics'!K:K,MATCH($C1088,'Policy Characteristics'!$C:$C,0))),"",INDEX('Policy Characteristics'!K:K,MATCH($C1088,'Policy Characteristics'!$C:$C,0)))</f>
        <v>industry-ag-main.html#eff-stds</v>
      </c>
      <c r="R1088" s="176"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5" t="str">
        <f>IF(ISBLANK(INDEX('Policy Characteristics'!B:B,MATCH($C1089,'Policy Characteristics'!$C:$C,0))),"",INDEX('Policy Characteristics'!B:B,MATCH($C1089,'Policy Characteristics'!$C:$C,0)))</f>
        <v>Industry Energy Efficiency Standards</v>
      </c>
      <c r="C1089" s="176" t="str">
        <f t="shared" si="42"/>
        <v>Percentage Improvement in Eqpt Efficiency Standards above BAU</v>
      </c>
      <c r="D1089" s="6" t="s">
        <v>1979</v>
      </c>
      <c r="E1089" s="47" t="s">
        <v>1304</v>
      </c>
      <c r="F1089" t="s">
        <v>1942</v>
      </c>
      <c r="G1089" s="47" t="s">
        <v>1310</v>
      </c>
      <c r="H1089" s="44">
        <v>1073</v>
      </c>
      <c r="I1089" s="199" t="s">
        <v>44</v>
      </c>
      <c r="J1089" s="177" t="str">
        <f>IF(ISBLANK(INDEX('Policy Characteristics'!D:D,MATCH($C1089,'Policy Characteristics'!$C:$C,0))),"",INDEX('Policy Characteristics'!D:D,MATCH($C1089,'Policy Characteristics'!$C:$C,0)))</f>
        <v>Industry Energy Efficiency Standards</v>
      </c>
      <c r="K1089" s="176" t="str">
        <f>IF(ISBLANK(INDEX('Policy Characteristics'!E:E,MATCH($C1089,'Policy Characteristics'!$C:$C,0))),"",INDEX('Policy Characteristics'!E:E,MATCH($C1089,'Policy Characteristics'!$C:$C,0)))</f>
        <v>indst efficiency standards</v>
      </c>
      <c r="L1089" s="184">
        <f>IF(ISBLANK(INDEX('Policy Characteristics'!F:F,MATCH($C1089,'Policy Characteristics'!$C:$C,0))),"",INDEX('Policy Characteristics'!F:F,MATCH($C1089,'Policy Characteristics'!$C:$C,0)))</f>
        <v>0</v>
      </c>
      <c r="M1089" s="184">
        <f>IF(ISBLANK(INDEX('Policy Characteristics'!G:G,MATCH($C1089,'Policy Characteristics'!$C:$C,0))),"",INDEX('Policy Characteristics'!G:G,MATCH($C1089,'Policy Characteristics'!$C:$C,0)))</f>
        <v>0.25</v>
      </c>
      <c r="N1089" s="184">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reduction in energy use</v>
      </c>
      <c r="P1089" s="1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6" t="str">
        <f>IF(ISBLANK(INDEX('Policy Characteristics'!K:K,MATCH($C1089,'Policy Characteristics'!$C:$C,0))),"",INDEX('Policy Characteristics'!K:K,MATCH($C1089,'Policy Characteristics'!$C:$C,0)))</f>
        <v>industry-ag-main.html#eff-stds</v>
      </c>
      <c r="R1089" s="176"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5" t="str">
        <f>IF(ISBLANK(INDEX('Policy Characteristics'!B:B,MATCH($C1090,'Policy Characteristics'!$C:$C,0))),"",INDEX('Policy Characteristics'!B:B,MATCH($C1090,'Policy Characteristics'!$C:$C,0)))</f>
        <v>Industry Energy Efficiency Standards</v>
      </c>
      <c r="C1090" s="176" t="str">
        <f t="shared" si="42"/>
        <v>Percentage Improvement in Eqpt Efficiency Standards above BAU</v>
      </c>
      <c r="D1090" s="6" t="s">
        <v>1979</v>
      </c>
      <c r="E1090" s="47" t="s">
        <v>1607</v>
      </c>
      <c r="F1090" t="s">
        <v>1942</v>
      </c>
      <c r="G1090" s="47" t="s">
        <v>1610</v>
      </c>
      <c r="H1090" s="44">
        <v>1074</v>
      </c>
      <c r="I1090" s="199" t="s">
        <v>44</v>
      </c>
      <c r="J1090" s="177" t="str">
        <f>IF(ISBLANK(INDEX('Policy Characteristics'!D:D,MATCH($C1090,'Policy Characteristics'!$C:$C,0))),"",INDEX('Policy Characteristics'!D:D,MATCH($C1090,'Policy Characteristics'!$C:$C,0)))</f>
        <v>Industry Energy Efficiency Standards</v>
      </c>
      <c r="K1090" s="176" t="str">
        <f>IF(ISBLANK(INDEX('Policy Characteristics'!E:E,MATCH($C1090,'Policy Characteristics'!$C:$C,0))),"",INDEX('Policy Characteristics'!E:E,MATCH($C1090,'Policy Characteristics'!$C:$C,0)))</f>
        <v>indst efficiency standards</v>
      </c>
      <c r="L1090" s="184">
        <f>IF(ISBLANK(INDEX('Policy Characteristics'!F:F,MATCH($C1090,'Policy Characteristics'!$C:$C,0))),"",INDEX('Policy Characteristics'!F:F,MATCH($C1090,'Policy Characteristics'!$C:$C,0)))</f>
        <v>0</v>
      </c>
      <c r="M1090" s="184">
        <f>IF(ISBLANK(INDEX('Policy Characteristics'!G:G,MATCH($C1090,'Policy Characteristics'!$C:$C,0))),"",INDEX('Policy Characteristics'!G:G,MATCH($C1090,'Policy Characteristics'!$C:$C,0)))</f>
        <v>0.25</v>
      </c>
      <c r="N1090" s="184">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reduction in energy use</v>
      </c>
      <c r="P1090" s="1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6" t="str">
        <f>IF(ISBLANK(INDEX('Policy Characteristics'!K:K,MATCH($C1090,'Policy Characteristics'!$C:$C,0))),"",INDEX('Policy Characteristics'!K:K,MATCH($C1090,'Policy Characteristics'!$C:$C,0)))</f>
        <v>industry-ag-main.html#eff-stds</v>
      </c>
      <c r="R1090" s="176"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5" t="str">
        <f>IF(ISBLANK(INDEX('Policy Characteristics'!B:B,MATCH($C1091,'Policy Characteristics'!$C:$C,0))),"",INDEX('Policy Characteristics'!B:B,MATCH($C1091,'Policy Characteristics'!$C:$C,0)))</f>
        <v>Industry Energy Efficiency Standards</v>
      </c>
      <c r="C1091" s="176" t="str">
        <f t="shared" si="42"/>
        <v>Percentage Improvement in Eqpt Efficiency Standards above BAU</v>
      </c>
      <c r="D1091" s="6" t="s">
        <v>1979</v>
      </c>
      <c r="E1091" s="47" t="s">
        <v>1608</v>
      </c>
      <c r="F1091" t="s">
        <v>1942</v>
      </c>
      <c r="G1091" s="47" t="s">
        <v>1612</v>
      </c>
      <c r="H1091" s="44">
        <v>1075</v>
      </c>
      <c r="I1091" s="199" t="s">
        <v>44</v>
      </c>
      <c r="J1091" s="177" t="str">
        <f>IF(ISBLANK(INDEX('Policy Characteristics'!D:D,MATCH($C1091,'Policy Characteristics'!$C:$C,0))),"",INDEX('Policy Characteristics'!D:D,MATCH($C1091,'Policy Characteristics'!$C:$C,0)))</f>
        <v>Industry Energy Efficiency Standards</v>
      </c>
      <c r="K1091" s="176" t="str">
        <f>IF(ISBLANK(INDEX('Policy Characteristics'!E:E,MATCH($C1091,'Policy Characteristics'!$C:$C,0))),"",INDEX('Policy Characteristics'!E:E,MATCH($C1091,'Policy Characteristics'!$C:$C,0)))</f>
        <v>indst efficiency standards</v>
      </c>
      <c r="L1091" s="184">
        <f>IF(ISBLANK(INDEX('Policy Characteristics'!F:F,MATCH($C1091,'Policy Characteristics'!$C:$C,0))),"",INDEX('Policy Characteristics'!F:F,MATCH($C1091,'Policy Characteristics'!$C:$C,0)))</f>
        <v>0</v>
      </c>
      <c r="M1091" s="184">
        <f>IF(ISBLANK(INDEX('Policy Characteristics'!G:G,MATCH($C1091,'Policy Characteristics'!$C:$C,0))),"",INDEX('Policy Characteristics'!G:G,MATCH($C1091,'Policy Characteristics'!$C:$C,0)))</f>
        <v>0.25</v>
      </c>
      <c r="N1091" s="184">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reduction in energy use</v>
      </c>
      <c r="P1091" s="1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6" t="str">
        <f>IF(ISBLANK(INDEX('Policy Characteristics'!K:K,MATCH($C1091,'Policy Characteristics'!$C:$C,0))),"",INDEX('Policy Characteristics'!K:K,MATCH($C1091,'Policy Characteristics'!$C:$C,0)))</f>
        <v>industry-ag-main.html#eff-stds</v>
      </c>
      <c r="R1091" s="176"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5" t="str">
        <f>IF(ISBLANK(INDEX('Policy Characteristics'!B:B,MATCH($C1092,'Policy Characteristics'!$C:$C,0))),"",INDEX('Policy Characteristics'!B:B,MATCH($C1092,'Policy Characteristics'!$C:$C,0)))</f>
        <v>Industry Energy Efficiency Standards</v>
      </c>
      <c r="C1092" s="176" t="str">
        <f t="shared" si="42"/>
        <v>Percentage Improvement in Eqpt Efficiency Standards above BAU</v>
      </c>
      <c r="D1092" s="6" t="s">
        <v>1979</v>
      </c>
      <c r="E1092" s="47" t="s">
        <v>1609</v>
      </c>
      <c r="F1092" t="s">
        <v>1942</v>
      </c>
      <c r="G1092" s="47" t="s">
        <v>1613</v>
      </c>
      <c r="H1092" s="44">
        <v>1076</v>
      </c>
      <c r="I1092" s="199" t="s">
        <v>43</v>
      </c>
      <c r="J1092" s="177" t="str">
        <f>IF(ISBLANK(INDEX('Policy Characteristics'!D:D,MATCH($C1092,'Policy Characteristics'!$C:$C,0))),"",INDEX('Policy Characteristics'!D:D,MATCH($C1092,'Policy Characteristics'!$C:$C,0)))</f>
        <v>Industry Energy Efficiency Standards</v>
      </c>
      <c r="K1092" s="176" t="str">
        <f>IF(ISBLANK(INDEX('Policy Characteristics'!E:E,MATCH($C1092,'Policy Characteristics'!$C:$C,0))),"",INDEX('Policy Characteristics'!E:E,MATCH($C1092,'Policy Characteristics'!$C:$C,0)))</f>
        <v>indst efficiency standards</v>
      </c>
      <c r="L1092" s="184">
        <f>IF(ISBLANK(INDEX('Policy Characteristics'!F:F,MATCH($C1092,'Policy Characteristics'!$C:$C,0))),"",INDEX('Policy Characteristics'!F:F,MATCH($C1092,'Policy Characteristics'!$C:$C,0)))</f>
        <v>0</v>
      </c>
      <c r="M1092" s="184">
        <f>IF(ISBLANK(INDEX('Policy Characteristics'!G:G,MATCH($C1092,'Policy Characteristics'!$C:$C,0))),"",INDEX('Policy Characteristics'!G:G,MATCH($C1092,'Policy Characteristics'!$C:$C,0)))</f>
        <v>0.25</v>
      </c>
      <c r="N1092" s="184">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reduction in energy use</v>
      </c>
      <c r="P1092" s="1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6" t="str">
        <f>IF(ISBLANK(INDEX('Policy Characteristics'!K:K,MATCH($C1092,'Policy Characteristics'!$C:$C,0))),"",INDEX('Policy Characteristics'!K:K,MATCH($C1092,'Policy Characteristics'!$C:$C,0)))</f>
        <v>industry-ag-main.html#eff-stds</v>
      </c>
      <c r="R1092" s="176"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5" t="str">
        <f>IF(ISBLANK(INDEX('Policy Characteristics'!B:B,MATCH($C1093,'Policy Characteristics'!$C:$C,0))),"",INDEX('Policy Characteristics'!B:B,MATCH($C1093,'Policy Characteristics'!$C:$C,0)))</f>
        <v>Industry Energy Efficiency Standards</v>
      </c>
      <c r="C1093" s="176" t="str">
        <f t="shared" si="42"/>
        <v>Percentage Improvement in Eqpt Efficiency Standards above BAU</v>
      </c>
      <c r="D1093" s="6" t="s">
        <v>1979</v>
      </c>
      <c r="E1093" s="47" t="s">
        <v>1606</v>
      </c>
      <c r="F1093" t="s">
        <v>1942</v>
      </c>
      <c r="G1093" s="47" t="s">
        <v>1611</v>
      </c>
      <c r="H1093" s="44">
        <v>1077</v>
      </c>
      <c r="I1093" s="199" t="s">
        <v>44</v>
      </c>
      <c r="J1093" s="177" t="str">
        <f>IF(ISBLANK(INDEX('Policy Characteristics'!D:D,MATCH($C1093,'Policy Characteristics'!$C:$C,0))),"",INDEX('Policy Characteristics'!D:D,MATCH($C1093,'Policy Characteristics'!$C:$C,0)))</f>
        <v>Industry Energy Efficiency Standards</v>
      </c>
      <c r="K1093" s="176" t="str">
        <f>IF(ISBLANK(INDEX('Policy Characteristics'!E:E,MATCH($C1093,'Policy Characteristics'!$C:$C,0))),"",INDEX('Policy Characteristics'!E:E,MATCH($C1093,'Policy Characteristics'!$C:$C,0)))</f>
        <v>indst efficiency standards</v>
      </c>
      <c r="L1093" s="184">
        <f>IF(ISBLANK(INDEX('Policy Characteristics'!F:F,MATCH($C1093,'Policy Characteristics'!$C:$C,0))),"",INDEX('Policy Characteristics'!F:F,MATCH($C1093,'Policy Characteristics'!$C:$C,0)))</f>
        <v>0</v>
      </c>
      <c r="M1093" s="184">
        <f>IF(ISBLANK(INDEX('Policy Characteristics'!G:G,MATCH($C1093,'Policy Characteristics'!$C:$C,0))),"",INDEX('Policy Characteristics'!G:G,MATCH($C1093,'Policy Characteristics'!$C:$C,0)))</f>
        <v>0.25</v>
      </c>
      <c r="N1093" s="184">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reduction in energy use</v>
      </c>
      <c r="P1093" s="1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6" t="str">
        <f>IF(ISBLANK(INDEX('Policy Characteristics'!K:K,MATCH($C1093,'Policy Characteristics'!$C:$C,0))),"",INDEX('Policy Characteristics'!K:K,MATCH($C1093,'Policy Characteristics'!$C:$C,0)))</f>
        <v>industry-ag-main.html#eff-stds</v>
      </c>
      <c r="R1093" s="176"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5" t="str">
        <f>IF(ISBLANK(INDEX('Policy Characteristics'!B:B,MATCH($C1094,'Policy Characteristics'!$C:$C,0))),"",INDEX('Policy Characteristics'!B:B,MATCH($C1094,'Policy Characteristics'!$C:$C,0)))</f>
        <v>Industry Energy Efficiency Standards</v>
      </c>
      <c r="C1094" s="176" t="str">
        <f t="shared" si="42"/>
        <v>Percentage Improvement in Eqpt Efficiency Standards above BAU</v>
      </c>
      <c r="D1094" s="6" t="s">
        <v>1980</v>
      </c>
      <c r="E1094" s="47" t="s">
        <v>1299</v>
      </c>
      <c r="F1094" t="s">
        <v>1943</v>
      </c>
      <c r="G1094" s="47" t="s">
        <v>1305</v>
      </c>
      <c r="H1094" s="44">
        <v>1078</v>
      </c>
      <c r="I1094" s="199" t="s">
        <v>43</v>
      </c>
      <c r="J1094" s="177" t="str">
        <f>IF(ISBLANK(INDEX('Policy Characteristics'!D:D,MATCH($C1094,'Policy Characteristics'!$C:$C,0))),"",INDEX('Policy Characteristics'!D:D,MATCH($C1094,'Policy Characteristics'!$C:$C,0)))</f>
        <v>Industry Energy Efficiency Standards</v>
      </c>
      <c r="K1094" s="176" t="str">
        <f>IF(ISBLANK(INDEX('Policy Characteristics'!E:E,MATCH($C1094,'Policy Characteristics'!$C:$C,0))),"",INDEX('Policy Characteristics'!E:E,MATCH($C1094,'Policy Characteristics'!$C:$C,0)))</f>
        <v>indst efficiency standards</v>
      </c>
      <c r="L1094" s="184">
        <f>IF(ISBLANK(INDEX('Policy Characteristics'!F:F,MATCH($C1094,'Policy Characteristics'!$C:$C,0))),"",INDEX('Policy Characteristics'!F:F,MATCH($C1094,'Policy Characteristics'!$C:$C,0)))</f>
        <v>0</v>
      </c>
      <c r="M1094" s="184">
        <f>IF(ISBLANK(INDEX('Policy Characteristics'!G:G,MATCH($C1094,'Policy Characteristics'!$C:$C,0))),"",INDEX('Policy Characteristics'!G:G,MATCH($C1094,'Policy Characteristics'!$C:$C,0)))</f>
        <v>0.25</v>
      </c>
      <c r="N1094" s="184">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reduction in energy use</v>
      </c>
      <c r="P1094" s="1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6" t="str">
        <f>IF(ISBLANK(INDEX('Policy Characteristics'!K:K,MATCH($C1094,'Policy Characteristics'!$C:$C,0))),"",INDEX('Policy Characteristics'!K:K,MATCH($C1094,'Policy Characteristics'!$C:$C,0)))</f>
        <v>industry-ag-main.html#eff-stds</v>
      </c>
      <c r="R1094" s="176"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5" t="str">
        <f>IF(ISBLANK(INDEX('Policy Characteristics'!B:B,MATCH($C1095,'Policy Characteristics'!$C:$C,0))),"",INDEX('Policy Characteristics'!B:B,MATCH($C1095,'Policy Characteristics'!$C:$C,0)))</f>
        <v>Industry Energy Efficiency Standards</v>
      </c>
      <c r="C1095" s="176" t="str">
        <f t="shared" si="42"/>
        <v>Percentage Improvement in Eqpt Efficiency Standards above BAU</v>
      </c>
      <c r="D1095" s="6" t="s">
        <v>1980</v>
      </c>
      <c r="E1095" s="47" t="s">
        <v>1300</v>
      </c>
      <c r="F1095" t="s">
        <v>1943</v>
      </c>
      <c r="G1095" s="47" t="s">
        <v>1308</v>
      </c>
      <c r="H1095" s="44">
        <v>1079</v>
      </c>
      <c r="I1095" s="199" t="s">
        <v>43</v>
      </c>
      <c r="J1095" s="177" t="str">
        <f>IF(ISBLANK(INDEX('Policy Characteristics'!D:D,MATCH($C1095,'Policy Characteristics'!$C:$C,0))),"",INDEX('Policy Characteristics'!D:D,MATCH($C1095,'Policy Characteristics'!$C:$C,0)))</f>
        <v>Industry Energy Efficiency Standards</v>
      </c>
      <c r="K1095" s="176" t="str">
        <f>IF(ISBLANK(INDEX('Policy Characteristics'!E:E,MATCH($C1095,'Policy Characteristics'!$C:$C,0))),"",INDEX('Policy Characteristics'!E:E,MATCH($C1095,'Policy Characteristics'!$C:$C,0)))</f>
        <v>indst efficiency standards</v>
      </c>
      <c r="L1095" s="184">
        <f>IF(ISBLANK(INDEX('Policy Characteristics'!F:F,MATCH($C1095,'Policy Characteristics'!$C:$C,0))),"",INDEX('Policy Characteristics'!F:F,MATCH($C1095,'Policy Characteristics'!$C:$C,0)))</f>
        <v>0</v>
      </c>
      <c r="M1095" s="184">
        <f>IF(ISBLANK(INDEX('Policy Characteristics'!G:G,MATCH($C1095,'Policy Characteristics'!$C:$C,0))),"",INDEX('Policy Characteristics'!G:G,MATCH($C1095,'Policy Characteristics'!$C:$C,0)))</f>
        <v>0.25</v>
      </c>
      <c r="N1095" s="184">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reduction in energy use</v>
      </c>
      <c r="P1095" s="1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6" t="str">
        <f>IF(ISBLANK(INDEX('Policy Characteristics'!K:K,MATCH($C1095,'Policy Characteristics'!$C:$C,0))),"",INDEX('Policy Characteristics'!K:K,MATCH($C1095,'Policy Characteristics'!$C:$C,0)))</f>
        <v>industry-ag-main.html#eff-stds</v>
      </c>
      <c r="R1095" s="176"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5" t="str">
        <f>IF(ISBLANK(INDEX('Policy Characteristics'!B:B,MATCH($C1096,'Policy Characteristics'!$C:$C,0))),"",INDEX('Policy Characteristics'!B:B,MATCH($C1096,'Policy Characteristics'!$C:$C,0)))</f>
        <v>Industry Energy Efficiency Standards</v>
      </c>
      <c r="C1096" s="176" t="str">
        <f t="shared" si="42"/>
        <v>Percentage Improvement in Eqpt Efficiency Standards above BAU</v>
      </c>
      <c r="D1096" s="6" t="s">
        <v>1980</v>
      </c>
      <c r="E1096" s="47" t="s">
        <v>1301</v>
      </c>
      <c r="F1096" t="s">
        <v>1943</v>
      </c>
      <c r="G1096" s="47" t="s">
        <v>1309</v>
      </c>
      <c r="H1096" s="44">
        <v>1080</v>
      </c>
      <c r="I1096" s="199" t="s">
        <v>43</v>
      </c>
      <c r="J1096" s="177" t="str">
        <f>IF(ISBLANK(INDEX('Policy Characteristics'!D:D,MATCH($C1096,'Policy Characteristics'!$C:$C,0))),"",INDEX('Policy Characteristics'!D:D,MATCH($C1096,'Policy Characteristics'!$C:$C,0)))</f>
        <v>Industry Energy Efficiency Standards</v>
      </c>
      <c r="K1096" s="176" t="str">
        <f>IF(ISBLANK(INDEX('Policy Characteristics'!E:E,MATCH($C1096,'Policy Characteristics'!$C:$C,0))),"",INDEX('Policy Characteristics'!E:E,MATCH($C1096,'Policy Characteristics'!$C:$C,0)))</f>
        <v>indst efficiency standards</v>
      </c>
      <c r="L1096" s="184">
        <f>IF(ISBLANK(INDEX('Policy Characteristics'!F:F,MATCH($C1096,'Policy Characteristics'!$C:$C,0))),"",INDEX('Policy Characteristics'!F:F,MATCH($C1096,'Policy Characteristics'!$C:$C,0)))</f>
        <v>0</v>
      </c>
      <c r="M1096" s="184">
        <f>IF(ISBLANK(INDEX('Policy Characteristics'!G:G,MATCH($C1096,'Policy Characteristics'!$C:$C,0))),"",INDEX('Policy Characteristics'!G:G,MATCH($C1096,'Policy Characteristics'!$C:$C,0)))</f>
        <v>0.25</v>
      </c>
      <c r="N1096" s="184">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reduction in energy use</v>
      </c>
      <c r="P1096" s="1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6" t="str">
        <f>IF(ISBLANK(INDEX('Policy Characteristics'!K:K,MATCH($C1096,'Policy Characteristics'!$C:$C,0))),"",INDEX('Policy Characteristics'!K:K,MATCH($C1096,'Policy Characteristics'!$C:$C,0)))</f>
        <v>industry-ag-main.html#eff-stds</v>
      </c>
      <c r="R1096" s="176"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5" t="str">
        <f>IF(ISBLANK(INDEX('Policy Characteristics'!B:B,MATCH($C1097,'Policy Characteristics'!$C:$C,0))),"",INDEX('Policy Characteristics'!B:B,MATCH($C1097,'Policy Characteristics'!$C:$C,0)))</f>
        <v>Industry Energy Efficiency Standards</v>
      </c>
      <c r="C1097" s="176" t="str">
        <f t="shared" si="42"/>
        <v>Percentage Improvement in Eqpt Efficiency Standards above BAU</v>
      </c>
      <c r="D1097" s="6" t="s">
        <v>1980</v>
      </c>
      <c r="E1097" s="47" t="s">
        <v>1302</v>
      </c>
      <c r="F1097" t="s">
        <v>1943</v>
      </c>
      <c r="G1097" s="47" t="s">
        <v>1306</v>
      </c>
      <c r="H1097" s="44">
        <v>1081</v>
      </c>
      <c r="I1097" s="199" t="s">
        <v>44</v>
      </c>
      <c r="J1097" s="177" t="str">
        <f>IF(ISBLANK(INDEX('Policy Characteristics'!D:D,MATCH($C1097,'Policy Characteristics'!$C:$C,0))),"",INDEX('Policy Characteristics'!D:D,MATCH($C1097,'Policy Characteristics'!$C:$C,0)))</f>
        <v>Industry Energy Efficiency Standards</v>
      </c>
      <c r="K1097" s="176" t="str">
        <f>IF(ISBLANK(INDEX('Policy Characteristics'!E:E,MATCH($C1097,'Policy Characteristics'!$C:$C,0))),"",INDEX('Policy Characteristics'!E:E,MATCH($C1097,'Policy Characteristics'!$C:$C,0)))</f>
        <v>indst efficiency standards</v>
      </c>
      <c r="L1097" s="184">
        <f>IF(ISBLANK(INDEX('Policy Characteristics'!F:F,MATCH($C1097,'Policy Characteristics'!$C:$C,0))),"",INDEX('Policy Characteristics'!F:F,MATCH($C1097,'Policy Characteristics'!$C:$C,0)))</f>
        <v>0</v>
      </c>
      <c r="M1097" s="184">
        <f>IF(ISBLANK(INDEX('Policy Characteristics'!G:G,MATCH($C1097,'Policy Characteristics'!$C:$C,0))),"",INDEX('Policy Characteristics'!G:G,MATCH($C1097,'Policy Characteristics'!$C:$C,0)))</f>
        <v>0.25</v>
      </c>
      <c r="N1097" s="184">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reduction in energy use</v>
      </c>
      <c r="P1097" s="1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6" t="str">
        <f>IF(ISBLANK(INDEX('Policy Characteristics'!K:K,MATCH($C1097,'Policy Characteristics'!$C:$C,0))),"",INDEX('Policy Characteristics'!K:K,MATCH($C1097,'Policy Characteristics'!$C:$C,0)))</f>
        <v>industry-ag-main.html#eff-stds</v>
      </c>
      <c r="R1097" s="176"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5" t="str">
        <f>IF(ISBLANK(INDEX('Policy Characteristics'!B:B,MATCH($C1098,'Policy Characteristics'!$C:$C,0))),"",INDEX('Policy Characteristics'!B:B,MATCH($C1098,'Policy Characteristics'!$C:$C,0)))</f>
        <v>Industry Energy Efficiency Standards</v>
      </c>
      <c r="C1098" s="176" t="str">
        <f t="shared" si="42"/>
        <v>Percentage Improvement in Eqpt Efficiency Standards above BAU</v>
      </c>
      <c r="D1098" s="6" t="s">
        <v>1980</v>
      </c>
      <c r="E1098" s="47" t="s">
        <v>1303</v>
      </c>
      <c r="F1098" t="s">
        <v>1943</v>
      </c>
      <c r="G1098" s="47" t="s">
        <v>1307</v>
      </c>
      <c r="H1098" s="44">
        <v>1082</v>
      </c>
      <c r="I1098" s="199" t="s">
        <v>43</v>
      </c>
      <c r="J1098" s="177" t="str">
        <f>IF(ISBLANK(INDEX('Policy Characteristics'!D:D,MATCH($C1098,'Policy Characteristics'!$C:$C,0))),"",INDEX('Policy Characteristics'!D:D,MATCH($C1098,'Policy Characteristics'!$C:$C,0)))</f>
        <v>Industry Energy Efficiency Standards</v>
      </c>
      <c r="K1098" s="176" t="str">
        <f>IF(ISBLANK(INDEX('Policy Characteristics'!E:E,MATCH($C1098,'Policy Characteristics'!$C:$C,0))),"",INDEX('Policy Characteristics'!E:E,MATCH($C1098,'Policy Characteristics'!$C:$C,0)))</f>
        <v>indst efficiency standards</v>
      </c>
      <c r="L1098" s="184">
        <f>IF(ISBLANK(INDEX('Policy Characteristics'!F:F,MATCH($C1098,'Policy Characteristics'!$C:$C,0))),"",INDEX('Policy Characteristics'!F:F,MATCH($C1098,'Policy Characteristics'!$C:$C,0)))</f>
        <v>0</v>
      </c>
      <c r="M1098" s="184">
        <f>IF(ISBLANK(INDEX('Policy Characteristics'!G:G,MATCH($C1098,'Policy Characteristics'!$C:$C,0))),"",INDEX('Policy Characteristics'!G:G,MATCH($C1098,'Policy Characteristics'!$C:$C,0)))</f>
        <v>0.25</v>
      </c>
      <c r="N1098" s="184">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reduction in energy use</v>
      </c>
      <c r="P1098" s="1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6" t="str">
        <f>IF(ISBLANK(INDEX('Policy Characteristics'!K:K,MATCH($C1098,'Policy Characteristics'!$C:$C,0))),"",INDEX('Policy Characteristics'!K:K,MATCH($C1098,'Policy Characteristics'!$C:$C,0)))</f>
        <v>industry-ag-main.html#eff-stds</v>
      </c>
      <c r="R1098" s="176"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5" t="str">
        <f>IF(ISBLANK(INDEX('Policy Characteristics'!B:B,MATCH($C1099,'Policy Characteristics'!$C:$C,0))),"",INDEX('Policy Characteristics'!B:B,MATCH($C1099,'Policy Characteristics'!$C:$C,0)))</f>
        <v>Industry Energy Efficiency Standards</v>
      </c>
      <c r="C1099" s="176" t="str">
        <f t="shared" si="42"/>
        <v>Percentage Improvement in Eqpt Efficiency Standards above BAU</v>
      </c>
      <c r="D1099" s="6" t="s">
        <v>1980</v>
      </c>
      <c r="E1099" s="47" t="s">
        <v>1304</v>
      </c>
      <c r="F1099" t="s">
        <v>1943</v>
      </c>
      <c r="G1099" s="47" t="s">
        <v>1310</v>
      </c>
      <c r="H1099" s="44">
        <v>1083</v>
      </c>
      <c r="I1099" s="199" t="s">
        <v>44</v>
      </c>
      <c r="J1099" s="177" t="str">
        <f>IF(ISBLANK(INDEX('Policy Characteristics'!D:D,MATCH($C1099,'Policy Characteristics'!$C:$C,0))),"",INDEX('Policy Characteristics'!D:D,MATCH($C1099,'Policy Characteristics'!$C:$C,0)))</f>
        <v>Industry Energy Efficiency Standards</v>
      </c>
      <c r="K1099" s="176" t="str">
        <f>IF(ISBLANK(INDEX('Policy Characteristics'!E:E,MATCH($C1099,'Policy Characteristics'!$C:$C,0))),"",INDEX('Policy Characteristics'!E:E,MATCH($C1099,'Policy Characteristics'!$C:$C,0)))</f>
        <v>indst efficiency standards</v>
      </c>
      <c r="L1099" s="184">
        <f>IF(ISBLANK(INDEX('Policy Characteristics'!F:F,MATCH($C1099,'Policy Characteristics'!$C:$C,0))),"",INDEX('Policy Characteristics'!F:F,MATCH($C1099,'Policy Characteristics'!$C:$C,0)))</f>
        <v>0</v>
      </c>
      <c r="M1099" s="184">
        <f>IF(ISBLANK(INDEX('Policy Characteristics'!G:G,MATCH($C1099,'Policy Characteristics'!$C:$C,0))),"",INDEX('Policy Characteristics'!G:G,MATCH($C1099,'Policy Characteristics'!$C:$C,0)))</f>
        <v>0.25</v>
      </c>
      <c r="N1099" s="184">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reduction in energy use</v>
      </c>
      <c r="P1099" s="1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6" t="str">
        <f>IF(ISBLANK(INDEX('Policy Characteristics'!K:K,MATCH($C1099,'Policy Characteristics'!$C:$C,0))),"",INDEX('Policy Characteristics'!K:K,MATCH($C1099,'Policy Characteristics'!$C:$C,0)))</f>
        <v>industry-ag-main.html#eff-stds</v>
      </c>
      <c r="R1099" s="176"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5" t="str">
        <f>IF(ISBLANK(INDEX('Policy Characteristics'!B:B,MATCH($C1100,'Policy Characteristics'!$C:$C,0))),"",INDEX('Policy Characteristics'!B:B,MATCH($C1100,'Policy Characteristics'!$C:$C,0)))</f>
        <v>Industry Energy Efficiency Standards</v>
      </c>
      <c r="C1100" s="176" t="str">
        <f t="shared" si="42"/>
        <v>Percentage Improvement in Eqpt Efficiency Standards above BAU</v>
      </c>
      <c r="D1100" s="6" t="s">
        <v>1980</v>
      </c>
      <c r="E1100" s="47" t="s">
        <v>1607</v>
      </c>
      <c r="F1100" t="s">
        <v>1943</v>
      </c>
      <c r="G1100" s="47" t="s">
        <v>1610</v>
      </c>
      <c r="H1100" s="44">
        <v>1084</v>
      </c>
      <c r="I1100" s="199" t="s">
        <v>44</v>
      </c>
      <c r="J1100" s="177" t="str">
        <f>IF(ISBLANK(INDEX('Policy Characteristics'!D:D,MATCH($C1100,'Policy Characteristics'!$C:$C,0))),"",INDEX('Policy Characteristics'!D:D,MATCH($C1100,'Policy Characteristics'!$C:$C,0)))</f>
        <v>Industry Energy Efficiency Standards</v>
      </c>
      <c r="K1100" s="176" t="str">
        <f>IF(ISBLANK(INDEX('Policy Characteristics'!E:E,MATCH($C1100,'Policy Characteristics'!$C:$C,0))),"",INDEX('Policy Characteristics'!E:E,MATCH($C1100,'Policy Characteristics'!$C:$C,0)))</f>
        <v>indst efficiency standards</v>
      </c>
      <c r="L1100" s="184">
        <f>IF(ISBLANK(INDEX('Policy Characteristics'!F:F,MATCH($C1100,'Policy Characteristics'!$C:$C,0))),"",INDEX('Policy Characteristics'!F:F,MATCH($C1100,'Policy Characteristics'!$C:$C,0)))</f>
        <v>0</v>
      </c>
      <c r="M1100" s="184">
        <f>IF(ISBLANK(INDEX('Policy Characteristics'!G:G,MATCH($C1100,'Policy Characteristics'!$C:$C,0))),"",INDEX('Policy Characteristics'!G:G,MATCH($C1100,'Policy Characteristics'!$C:$C,0)))</f>
        <v>0.25</v>
      </c>
      <c r="N1100" s="184">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reduction in energy use</v>
      </c>
      <c r="P1100" s="1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6" t="str">
        <f>IF(ISBLANK(INDEX('Policy Characteristics'!K:K,MATCH($C1100,'Policy Characteristics'!$C:$C,0))),"",INDEX('Policy Characteristics'!K:K,MATCH($C1100,'Policy Characteristics'!$C:$C,0)))</f>
        <v>industry-ag-main.html#eff-stds</v>
      </c>
      <c r="R1100" s="176"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5" t="str">
        <f>IF(ISBLANK(INDEX('Policy Characteristics'!B:B,MATCH($C1101,'Policy Characteristics'!$C:$C,0))),"",INDEX('Policy Characteristics'!B:B,MATCH($C1101,'Policy Characteristics'!$C:$C,0)))</f>
        <v>Industry Energy Efficiency Standards</v>
      </c>
      <c r="C1101" s="176" t="str">
        <f t="shared" si="42"/>
        <v>Percentage Improvement in Eqpt Efficiency Standards above BAU</v>
      </c>
      <c r="D1101" s="6" t="s">
        <v>1980</v>
      </c>
      <c r="E1101" s="47" t="s">
        <v>1608</v>
      </c>
      <c r="F1101" t="s">
        <v>1943</v>
      </c>
      <c r="G1101" s="47" t="s">
        <v>1612</v>
      </c>
      <c r="H1101" s="44">
        <v>1085</v>
      </c>
      <c r="I1101" s="199" t="s">
        <v>43</v>
      </c>
      <c r="J1101" s="177" t="str">
        <f>IF(ISBLANK(INDEX('Policy Characteristics'!D:D,MATCH($C1101,'Policy Characteristics'!$C:$C,0))),"",INDEX('Policy Characteristics'!D:D,MATCH($C1101,'Policy Characteristics'!$C:$C,0)))</f>
        <v>Industry Energy Efficiency Standards</v>
      </c>
      <c r="K1101" s="176" t="str">
        <f>IF(ISBLANK(INDEX('Policy Characteristics'!E:E,MATCH($C1101,'Policy Characteristics'!$C:$C,0))),"",INDEX('Policy Characteristics'!E:E,MATCH($C1101,'Policy Characteristics'!$C:$C,0)))</f>
        <v>indst efficiency standards</v>
      </c>
      <c r="L1101" s="184">
        <f>IF(ISBLANK(INDEX('Policy Characteristics'!F:F,MATCH($C1101,'Policy Characteristics'!$C:$C,0))),"",INDEX('Policy Characteristics'!F:F,MATCH($C1101,'Policy Characteristics'!$C:$C,0)))</f>
        <v>0</v>
      </c>
      <c r="M1101" s="184">
        <f>IF(ISBLANK(INDEX('Policy Characteristics'!G:G,MATCH($C1101,'Policy Characteristics'!$C:$C,0))),"",INDEX('Policy Characteristics'!G:G,MATCH($C1101,'Policy Characteristics'!$C:$C,0)))</f>
        <v>0.25</v>
      </c>
      <c r="N1101" s="184">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reduction in energy use</v>
      </c>
      <c r="P1101" s="1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6" t="str">
        <f>IF(ISBLANK(INDEX('Policy Characteristics'!K:K,MATCH($C1101,'Policy Characteristics'!$C:$C,0))),"",INDEX('Policy Characteristics'!K:K,MATCH($C1101,'Policy Characteristics'!$C:$C,0)))</f>
        <v>industry-ag-main.html#eff-stds</v>
      </c>
      <c r="R1101" s="176"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5" t="str">
        <f>IF(ISBLANK(INDEX('Policy Characteristics'!B:B,MATCH($C1102,'Policy Characteristics'!$C:$C,0))),"",INDEX('Policy Characteristics'!B:B,MATCH($C1102,'Policy Characteristics'!$C:$C,0)))</f>
        <v>Industry Energy Efficiency Standards</v>
      </c>
      <c r="C1102" s="176" t="str">
        <f t="shared" si="42"/>
        <v>Percentage Improvement in Eqpt Efficiency Standards above BAU</v>
      </c>
      <c r="D1102" s="6" t="s">
        <v>1980</v>
      </c>
      <c r="E1102" s="47" t="s">
        <v>1609</v>
      </c>
      <c r="F1102" t="s">
        <v>1943</v>
      </c>
      <c r="G1102" s="47" t="s">
        <v>1613</v>
      </c>
      <c r="H1102" s="44">
        <v>1086</v>
      </c>
      <c r="I1102" s="199" t="s">
        <v>43</v>
      </c>
      <c r="J1102" s="177" t="str">
        <f>IF(ISBLANK(INDEX('Policy Characteristics'!D:D,MATCH($C1102,'Policy Characteristics'!$C:$C,0))),"",INDEX('Policy Characteristics'!D:D,MATCH($C1102,'Policy Characteristics'!$C:$C,0)))</f>
        <v>Industry Energy Efficiency Standards</v>
      </c>
      <c r="K1102" s="176" t="str">
        <f>IF(ISBLANK(INDEX('Policy Characteristics'!E:E,MATCH($C1102,'Policy Characteristics'!$C:$C,0))),"",INDEX('Policy Characteristics'!E:E,MATCH($C1102,'Policy Characteristics'!$C:$C,0)))</f>
        <v>indst efficiency standards</v>
      </c>
      <c r="L1102" s="184">
        <f>IF(ISBLANK(INDEX('Policy Characteristics'!F:F,MATCH($C1102,'Policy Characteristics'!$C:$C,0))),"",INDEX('Policy Characteristics'!F:F,MATCH($C1102,'Policy Characteristics'!$C:$C,0)))</f>
        <v>0</v>
      </c>
      <c r="M1102" s="184">
        <f>IF(ISBLANK(INDEX('Policy Characteristics'!G:G,MATCH($C1102,'Policy Characteristics'!$C:$C,0))),"",INDEX('Policy Characteristics'!G:G,MATCH($C1102,'Policy Characteristics'!$C:$C,0)))</f>
        <v>0.25</v>
      </c>
      <c r="N1102" s="184">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reduction in energy use</v>
      </c>
      <c r="P1102" s="1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6" t="str">
        <f>IF(ISBLANK(INDEX('Policy Characteristics'!K:K,MATCH($C1102,'Policy Characteristics'!$C:$C,0))),"",INDEX('Policy Characteristics'!K:K,MATCH($C1102,'Policy Characteristics'!$C:$C,0)))</f>
        <v>industry-ag-main.html#eff-stds</v>
      </c>
      <c r="R1102" s="176"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5" t="str">
        <f>IF(ISBLANK(INDEX('Policy Characteristics'!B:B,MATCH($C1103,'Policy Characteristics'!$C:$C,0))),"",INDEX('Policy Characteristics'!B:B,MATCH($C1103,'Policy Characteristics'!$C:$C,0)))</f>
        <v>Industry Energy Efficiency Standards</v>
      </c>
      <c r="C1103" s="176" t="str">
        <f t="shared" ref="C1103:C1166" si="43">C$974</f>
        <v>Percentage Improvement in Eqpt Efficiency Standards above BAU</v>
      </c>
      <c r="D1103" s="6" t="s">
        <v>1980</v>
      </c>
      <c r="E1103" s="47" t="s">
        <v>1606</v>
      </c>
      <c r="F1103" t="s">
        <v>1943</v>
      </c>
      <c r="G1103" s="47" t="s">
        <v>1611</v>
      </c>
      <c r="H1103" s="44">
        <v>1087</v>
      </c>
      <c r="I1103" s="199" t="s">
        <v>44</v>
      </c>
      <c r="J1103" s="177" t="str">
        <f>IF(ISBLANK(INDEX('Policy Characteristics'!D:D,MATCH($C1103,'Policy Characteristics'!$C:$C,0))),"",INDEX('Policy Characteristics'!D:D,MATCH($C1103,'Policy Characteristics'!$C:$C,0)))</f>
        <v>Industry Energy Efficiency Standards</v>
      </c>
      <c r="K1103" s="176" t="str">
        <f>IF(ISBLANK(INDEX('Policy Characteristics'!E:E,MATCH($C1103,'Policy Characteristics'!$C:$C,0))),"",INDEX('Policy Characteristics'!E:E,MATCH($C1103,'Policy Characteristics'!$C:$C,0)))</f>
        <v>indst efficiency standards</v>
      </c>
      <c r="L1103" s="184">
        <f>IF(ISBLANK(INDEX('Policy Characteristics'!F:F,MATCH($C1103,'Policy Characteristics'!$C:$C,0))),"",INDEX('Policy Characteristics'!F:F,MATCH($C1103,'Policy Characteristics'!$C:$C,0)))</f>
        <v>0</v>
      </c>
      <c r="M1103" s="184">
        <f>IF(ISBLANK(INDEX('Policy Characteristics'!G:G,MATCH($C1103,'Policy Characteristics'!$C:$C,0))),"",INDEX('Policy Characteristics'!G:G,MATCH($C1103,'Policy Characteristics'!$C:$C,0)))</f>
        <v>0.25</v>
      </c>
      <c r="N1103" s="184">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reduction in energy use</v>
      </c>
      <c r="P1103" s="1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6" t="str">
        <f>IF(ISBLANK(INDEX('Policy Characteristics'!K:K,MATCH($C1103,'Policy Characteristics'!$C:$C,0))),"",INDEX('Policy Characteristics'!K:K,MATCH($C1103,'Policy Characteristics'!$C:$C,0)))</f>
        <v>industry-ag-main.html#eff-stds</v>
      </c>
      <c r="R1103" s="176"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5"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1981</v>
      </c>
      <c r="E1104" s="47" t="s">
        <v>1299</v>
      </c>
      <c r="F1104" t="s">
        <v>1481</v>
      </c>
      <c r="G1104" s="47" t="s">
        <v>1305</v>
      </c>
      <c r="H1104" s="44">
        <v>1088</v>
      </c>
      <c r="I1104" s="199" t="s">
        <v>43</v>
      </c>
      <c r="J1104" s="177" t="str">
        <f>IF(ISBLANK(INDEX('Policy Characteristics'!D:D,MATCH($C1104,'Policy Characteristics'!$C:$C,0))),"",INDEX('Policy Characteristics'!D:D,MATCH($C1104,'Policy Characteristics'!$C:$C,0)))</f>
        <v>Industry Energy Efficiency Standards</v>
      </c>
      <c r="K1104" s="176" t="str">
        <f>IF(ISBLANK(INDEX('Policy Characteristics'!E:E,MATCH($C1104,'Policy Characteristics'!$C:$C,0))),"",INDEX('Policy Characteristics'!E:E,MATCH($C1104,'Policy Characteristics'!$C:$C,0)))</f>
        <v>indst efficiency standards</v>
      </c>
      <c r="L1104" s="184">
        <f>IF(ISBLANK(INDEX('Policy Characteristics'!F:F,MATCH($C1104,'Policy Characteristics'!$C:$C,0))),"",INDEX('Policy Characteristics'!F:F,MATCH($C1104,'Policy Characteristics'!$C:$C,0)))</f>
        <v>0</v>
      </c>
      <c r="M1104" s="184">
        <f>IF(ISBLANK(INDEX('Policy Characteristics'!G:G,MATCH($C1104,'Policy Characteristics'!$C:$C,0))),"",INDEX('Policy Characteristics'!G:G,MATCH($C1104,'Policy Characteristics'!$C:$C,0)))</f>
        <v>0.25</v>
      </c>
      <c r="N1104" s="184">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reduction in energy use</v>
      </c>
      <c r="P1104" s="1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6" t="str">
        <f>IF(ISBLANK(INDEX('Policy Characteristics'!K:K,MATCH($C1104,'Policy Characteristics'!$C:$C,0))),"",INDEX('Policy Characteristics'!K:K,MATCH($C1104,'Policy Characteristics'!$C:$C,0)))</f>
        <v>industry-ag-main.html#eff-stds</v>
      </c>
      <c r="R1104" s="176"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5"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1981</v>
      </c>
      <c r="E1105" s="47" t="s">
        <v>1300</v>
      </c>
      <c r="F1105" t="s">
        <v>1481</v>
      </c>
      <c r="G1105" s="47" t="s">
        <v>1308</v>
      </c>
      <c r="H1105" s="44">
        <v>1089</v>
      </c>
      <c r="I1105" s="199" t="s">
        <v>43</v>
      </c>
      <c r="J1105" s="177" t="str">
        <f>IF(ISBLANK(INDEX('Policy Characteristics'!D:D,MATCH($C1105,'Policy Characteristics'!$C:$C,0))),"",INDEX('Policy Characteristics'!D:D,MATCH($C1105,'Policy Characteristics'!$C:$C,0)))</f>
        <v>Industry Energy Efficiency Standards</v>
      </c>
      <c r="K1105" s="176" t="str">
        <f>IF(ISBLANK(INDEX('Policy Characteristics'!E:E,MATCH($C1105,'Policy Characteristics'!$C:$C,0))),"",INDEX('Policy Characteristics'!E:E,MATCH($C1105,'Policy Characteristics'!$C:$C,0)))</f>
        <v>indst efficiency standards</v>
      </c>
      <c r="L1105" s="184">
        <f>IF(ISBLANK(INDEX('Policy Characteristics'!F:F,MATCH($C1105,'Policy Characteristics'!$C:$C,0))),"",INDEX('Policy Characteristics'!F:F,MATCH($C1105,'Policy Characteristics'!$C:$C,0)))</f>
        <v>0</v>
      </c>
      <c r="M1105" s="184">
        <f>IF(ISBLANK(INDEX('Policy Characteristics'!G:G,MATCH($C1105,'Policy Characteristics'!$C:$C,0))),"",INDEX('Policy Characteristics'!G:G,MATCH($C1105,'Policy Characteristics'!$C:$C,0)))</f>
        <v>0.25</v>
      </c>
      <c r="N1105" s="184">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reduction in energy use</v>
      </c>
      <c r="P1105" s="1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6" t="str">
        <f>IF(ISBLANK(INDEX('Policy Characteristics'!K:K,MATCH($C1105,'Policy Characteristics'!$C:$C,0))),"",INDEX('Policy Characteristics'!K:K,MATCH($C1105,'Policy Characteristics'!$C:$C,0)))</f>
        <v>industry-ag-main.html#eff-stds</v>
      </c>
      <c r="R1105" s="176"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5"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1981</v>
      </c>
      <c r="E1106" s="47" t="s">
        <v>1301</v>
      </c>
      <c r="F1106" t="s">
        <v>1481</v>
      </c>
      <c r="G1106" s="47" t="s">
        <v>1309</v>
      </c>
      <c r="H1106" s="44">
        <v>1090</v>
      </c>
      <c r="I1106" s="199" t="s">
        <v>43</v>
      </c>
      <c r="J1106" s="177" t="str">
        <f>IF(ISBLANK(INDEX('Policy Characteristics'!D:D,MATCH($C1106,'Policy Characteristics'!$C:$C,0))),"",INDEX('Policy Characteristics'!D:D,MATCH($C1106,'Policy Characteristics'!$C:$C,0)))</f>
        <v>Industry Energy Efficiency Standards</v>
      </c>
      <c r="K1106" s="176" t="str">
        <f>IF(ISBLANK(INDEX('Policy Characteristics'!E:E,MATCH($C1106,'Policy Characteristics'!$C:$C,0))),"",INDEX('Policy Characteristics'!E:E,MATCH($C1106,'Policy Characteristics'!$C:$C,0)))</f>
        <v>indst efficiency standards</v>
      </c>
      <c r="L1106" s="184">
        <f>IF(ISBLANK(INDEX('Policy Characteristics'!F:F,MATCH($C1106,'Policy Characteristics'!$C:$C,0))),"",INDEX('Policy Characteristics'!F:F,MATCH($C1106,'Policy Characteristics'!$C:$C,0)))</f>
        <v>0</v>
      </c>
      <c r="M1106" s="184">
        <f>IF(ISBLANK(INDEX('Policy Characteristics'!G:G,MATCH($C1106,'Policy Characteristics'!$C:$C,0))),"",INDEX('Policy Characteristics'!G:G,MATCH($C1106,'Policy Characteristics'!$C:$C,0)))</f>
        <v>0.25</v>
      </c>
      <c r="N1106" s="184">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reduction in energy use</v>
      </c>
      <c r="P1106" s="1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6" t="str">
        <f>IF(ISBLANK(INDEX('Policy Characteristics'!K:K,MATCH($C1106,'Policy Characteristics'!$C:$C,0))),"",INDEX('Policy Characteristics'!K:K,MATCH($C1106,'Policy Characteristics'!$C:$C,0)))</f>
        <v>industry-ag-main.html#eff-stds</v>
      </c>
      <c r="R1106" s="176"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5"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1981</v>
      </c>
      <c r="E1107" s="47" t="s">
        <v>1302</v>
      </c>
      <c r="F1107" t="s">
        <v>1481</v>
      </c>
      <c r="G1107" s="47" t="s">
        <v>1306</v>
      </c>
      <c r="H1107" s="44">
        <v>1091</v>
      </c>
      <c r="I1107" s="199" t="s">
        <v>44</v>
      </c>
      <c r="J1107" s="177" t="str">
        <f>IF(ISBLANK(INDEX('Policy Characteristics'!D:D,MATCH($C1107,'Policy Characteristics'!$C:$C,0))),"",INDEX('Policy Characteristics'!D:D,MATCH($C1107,'Policy Characteristics'!$C:$C,0)))</f>
        <v>Industry Energy Efficiency Standards</v>
      </c>
      <c r="K1107" s="176" t="str">
        <f>IF(ISBLANK(INDEX('Policy Characteristics'!E:E,MATCH($C1107,'Policy Characteristics'!$C:$C,0))),"",INDEX('Policy Characteristics'!E:E,MATCH($C1107,'Policy Characteristics'!$C:$C,0)))</f>
        <v>indst efficiency standards</v>
      </c>
      <c r="L1107" s="184">
        <f>IF(ISBLANK(INDEX('Policy Characteristics'!F:F,MATCH($C1107,'Policy Characteristics'!$C:$C,0))),"",INDEX('Policy Characteristics'!F:F,MATCH($C1107,'Policy Characteristics'!$C:$C,0)))</f>
        <v>0</v>
      </c>
      <c r="M1107" s="184">
        <f>IF(ISBLANK(INDEX('Policy Characteristics'!G:G,MATCH($C1107,'Policy Characteristics'!$C:$C,0))),"",INDEX('Policy Characteristics'!G:G,MATCH($C1107,'Policy Characteristics'!$C:$C,0)))</f>
        <v>0.25</v>
      </c>
      <c r="N1107" s="184">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reduction in energy use</v>
      </c>
      <c r="P1107" s="1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6" t="str">
        <f>IF(ISBLANK(INDEX('Policy Characteristics'!K:K,MATCH($C1107,'Policy Characteristics'!$C:$C,0))),"",INDEX('Policy Characteristics'!K:K,MATCH($C1107,'Policy Characteristics'!$C:$C,0)))</f>
        <v>industry-ag-main.html#eff-stds</v>
      </c>
      <c r="R1107" s="176"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5"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1981</v>
      </c>
      <c r="E1108" s="47" t="s">
        <v>1303</v>
      </c>
      <c r="F1108" t="s">
        <v>1481</v>
      </c>
      <c r="G1108" s="47" t="s">
        <v>1307</v>
      </c>
      <c r="H1108" s="44">
        <v>1092</v>
      </c>
      <c r="I1108" s="199" t="s">
        <v>43</v>
      </c>
      <c r="J1108" s="177" t="str">
        <f>IF(ISBLANK(INDEX('Policy Characteristics'!D:D,MATCH($C1108,'Policy Characteristics'!$C:$C,0))),"",INDEX('Policy Characteristics'!D:D,MATCH($C1108,'Policy Characteristics'!$C:$C,0)))</f>
        <v>Industry Energy Efficiency Standards</v>
      </c>
      <c r="K1108" s="176" t="str">
        <f>IF(ISBLANK(INDEX('Policy Characteristics'!E:E,MATCH($C1108,'Policy Characteristics'!$C:$C,0))),"",INDEX('Policy Characteristics'!E:E,MATCH($C1108,'Policy Characteristics'!$C:$C,0)))</f>
        <v>indst efficiency standards</v>
      </c>
      <c r="L1108" s="184">
        <f>IF(ISBLANK(INDEX('Policy Characteristics'!F:F,MATCH($C1108,'Policy Characteristics'!$C:$C,0))),"",INDEX('Policy Characteristics'!F:F,MATCH($C1108,'Policy Characteristics'!$C:$C,0)))</f>
        <v>0</v>
      </c>
      <c r="M1108" s="184">
        <f>IF(ISBLANK(INDEX('Policy Characteristics'!G:G,MATCH($C1108,'Policy Characteristics'!$C:$C,0))),"",INDEX('Policy Characteristics'!G:G,MATCH($C1108,'Policy Characteristics'!$C:$C,0)))</f>
        <v>0.25</v>
      </c>
      <c r="N1108" s="184">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reduction in energy use</v>
      </c>
      <c r="P1108" s="1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6" t="str">
        <f>IF(ISBLANK(INDEX('Policy Characteristics'!K:K,MATCH($C1108,'Policy Characteristics'!$C:$C,0))),"",INDEX('Policy Characteristics'!K:K,MATCH($C1108,'Policy Characteristics'!$C:$C,0)))</f>
        <v>industry-ag-main.html#eff-stds</v>
      </c>
      <c r="R1108" s="176"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5"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1981</v>
      </c>
      <c r="E1109" s="47" t="s">
        <v>1304</v>
      </c>
      <c r="F1109" t="s">
        <v>1481</v>
      </c>
      <c r="G1109" s="47" t="s">
        <v>1310</v>
      </c>
      <c r="H1109" s="44">
        <v>1093</v>
      </c>
      <c r="I1109" s="199" t="s">
        <v>44</v>
      </c>
      <c r="J1109" s="177" t="str">
        <f>IF(ISBLANK(INDEX('Policy Characteristics'!D:D,MATCH($C1109,'Policy Characteristics'!$C:$C,0))),"",INDEX('Policy Characteristics'!D:D,MATCH($C1109,'Policy Characteristics'!$C:$C,0)))</f>
        <v>Industry Energy Efficiency Standards</v>
      </c>
      <c r="K1109" s="176" t="str">
        <f>IF(ISBLANK(INDEX('Policy Characteristics'!E:E,MATCH($C1109,'Policy Characteristics'!$C:$C,0))),"",INDEX('Policy Characteristics'!E:E,MATCH($C1109,'Policy Characteristics'!$C:$C,0)))</f>
        <v>indst efficiency standards</v>
      </c>
      <c r="L1109" s="184">
        <f>IF(ISBLANK(INDEX('Policy Characteristics'!F:F,MATCH($C1109,'Policy Characteristics'!$C:$C,0))),"",INDEX('Policy Characteristics'!F:F,MATCH($C1109,'Policy Characteristics'!$C:$C,0)))</f>
        <v>0</v>
      </c>
      <c r="M1109" s="184">
        <f>IF(ISBLANK(INDEX('Policy Characteristics'!G:G,MATCH($C1109,'Policy Characteristics'!$C:$C,0))),"",INDEX('Policy Characteristics'!G:G,MATCH($C1109,'Policy Characteristics'!$C:$C,0)))</f>
        <v>0.25</v>
      </c>
      <c r="N1109" s="184">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reduction in energy use</v>
      </c>
      <c r="P1109" s="1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6" t="str">
        <f>IF(ISBLANK(INDEX('Policy Characteristics'!K:K,MATCH($C1109,'Policy Characteristics'!$C:$C,0))),"",INDEX('Policy Characteristics'!K:K,MATCH($C1109,'Policy Characteristics'!$C:$C,0)))</f>
        <v>industry-ag-main.html#eff-stds</v>
      </c>
      <c r="R1109" s="176"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5"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1981</v>
      </c>
      <c r="E1110" s="47" t="s">
        <v>1607</v>
      </c>
      <c r="F1110" t="s">
        <v>1481</v>
      </c>
      <c r="G1110" s="47" t="s">
        <v>1610</v>
      </c>
      <c r="H1110" s="44">
        <v>1094</v>
      </c>
      <c r="I1110" s="199" t="s">
        <v>44</v>
      </c>
      <c r="J1110" s="177" t="str">
        <f>IF(ISBLANK(INDEX('Policy Characteristics'!D:D,MATCH($C1110,'Policy Characteristics'!$C:$C,0))),"",INDEX('Policy Characteristics'!D:D,MATCH($C1110,'Policy Characteristics'!$C:$C,0)))</f>
        <v>Industry Energy Efficiency Standards</v>
      </c>
      <c r="K1110" s="176" t="str">
        <f>IF(ISBLANK(INDEX('Policy Characteristics'!E:E,MATCH($C1110,'Policy Characteristics'!$C:$C,0))),"",INDEX('Policy Characteristics'!E:E,MATCH($C1110,'Policy Characteristics'!$C:$C,0)))</f>
        <v>indst efficiency standards</v>
      </c>
      <c r="L1110" s="184">
        <f>IF(ISBLANK(INDEX('Policy Characteristics'!F:F,MATCH($C1110,'Policy Characteristics'!$C:$C,0))),"",INDEX('Policy Characteristics'!F:F,MATCH($C1110,'Policy Characteristics'!$C:$C,0)))</f>
        <v>0</v>
      </c>
      <c r="M1110" s="184">
        <f>IF(ISBLANK(INDEX('Policy Characteristics'!G:G,MATCH($C1110,'Policy Characteristics'!$C:$C,0))),"",INDEX('Policy Characteristics'!G:G,MATCH($C1110,'Policy Characteristics'!$C:$C,0)))</f>
        <v>0.25</v>
      </c>
      <c r="N1110" s="184">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reduction in energy use</v>
      </c>
      <c r="P1110" s="1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6" t="str">
        <f>IF(ISBLANK(INDEX('Policy Characteristics'!K:K,MATCH($C1110,'Policy Characteristics'!$C:$C,0))),"",INDEX('Policy Characteristics'!K:K,MATCH($C1110,'Policy Characteristics'!$C:$C,0)))</f>
        <v>industry-ag-main.html#eff-stds</v>
      </c>
      <c r="R1110" s="176"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5"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1981</v>
      </c>
      <c r="E1111" s="47" t="s">
        <v>1608</v>
      </c>
      <c r="F1111" t="s">
        <v>1481</v>
      </c>
      <c r="G1111" s="47" t="s">
        <v>1612</v>
      </c>
      <c r="H1111" s="44">
        <v>1095</v>
      </c>
      <c r="I1111" s="199" t="s">
        <v>43</v>
      </c>
      <c r="J1111" s="177" t="str">
        <f>IF(ISBLANK(INDEX('Policy Characteristics'!D:D,MATCH($C1111,'Policy Characteristics'!$C:$C,0))),"",INDEX('Policy Characteristics'!D:D,MATCH($C1111,'Policy Characteristics'!$C:$C,0)))</f>
        <v>Industry Energy Efficiency Standards</v>
      </c>
      <c r="K1111" s="176" t="str">
        <f>IF(ISBLANK(INDEX('Policy Characteristics'!E:E,MATCH($C1111,'Policy Characteristics'!$C:$C,0))),"",INDEX('Policy Characteristics'!E:E,MATCH($C1111,'Policy Characteristics'!$C:$C,0)))</f>
        <v>indst efficiency standards</v>
      </c>
      <c r="L1111" s="184">
        <f>IF(ISBLANK(INDEX('Policy Characteristics'!F:F,MATCH($C1111,'Policy Characteristics'!$C:$C,0))),"",INDEX('Policy Characteristics'!F:F,MATCH($C1111,'Policy Characteristics'!$C:$C,0)))</f>
        <v>0</v>
      </c>
      <c r="M1111" s="184">
        <f>IF(ISBLANK(INDEX('Policy Characteristics'!G:G,MATCH($C1111,'Policy Characteristics'!$C:$C,0))),"",INDEX('Policy Characteristics'!G:G,MATCH($C1111,'Policy Characteristics'!$C:$C,0)))</f>
        <v>0.25</v>
      </c>
      <c r="N1111" s="184">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reduction in energy use</v>
      </c>
      <c r="P1111" s="1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6" t="str">
        <f>IF(ISBLANK(INDEX('Policy Characteristics'!K:K,MATCH($C1111,'Policy Characteristics'!$C:$C,0))),"",INDEX('Policy Characteristics'!K:K,MATCH($C1111,'Policy Characteristics'!$C:$C,0)))</f>
        <v>industry-ag-main.html#eff-stds</v>
      </c>
      <c r="R1111" s="176"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5"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1981</v>
      </c>
      <c r="E1112" s="47" t="s">
        <v>1609</v>
      </c>
      <c r="F1112" t="s">
        <v>1481</v>
      </c>
      <c r="G1112" s="47" t="s">
        <v>1613</v>
      </c>
      <c r="H1112" s="44">
        <v>1096</v>
      </c>
      <c r="I1112" s="199" t="s">
        <v>43</v>
      </c>
      <c r="J1112" s="177" t="str">
        <f>IF(ISBLANK(INDEX('Policy Characteristics'!D:D,MATCH($C1112,'Policy Characteristics'!$C:$C,0))),"",INDEX('Policy Characteristics'!D:D,MATCH($C1112,'Policy Characteristics'!$C:$C,0)))</f>
        <v>Industry Energy Efficiency Standards</v>
      </c>
      <c r="K1112" s="176" t="str">
        <f>IF(ISBLANK(INDEX('Policy Characteristics'!E:E,MATCH($C1112,'Policy Characteristics'!$C:$C,0))),"",INDEX('Policy Characteristics'!E:E,MATCH($C1112,'Policy Characteristics'!$C:$C,0)))</f>
        <v>indst efficiency standards</v>
      </c>
      <c r="L1112" s="184">
        <f>IF(ISBLANK(INDEX('Policy Characteristics'!F:F,MATCH($C1112,'Policy Characteristics'!$C:$C,0))),"",INDEX('Policy Characteristics'!F:F,MATCH($C1112,'Policy Characteristics'!$C:$C,0)))</f>
        <v>0</v>
      </c>
      <c r="M1112" s="184">
        <f>IF(ISBLANK(INDEX('Policy Characteristics'!G:G,MATCH($C1112,'Policy Characteristics'!$C:$C,0))),"",INDEX('Policy Characteristics'!G:G,MATCH($C1112,'Policy Characteristics'!$C:$C,0)))</f>
        <v>0.25</v>
      </c>
      <c r="N1112" s="184">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reduction in energy use</v>
      </c>
      <c r="P1112" s="1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6" t="str">
        <f>IF(ISBLANK(INDEX('Policy Characteristics'!K:K,MATCH($C1112,'Policy Characteristics'!$C:$C,0))),"",INDEX('Policy Characteristics'!K:K,MATCH($C1112,'Policy Characteristics'!$C:$C,0)))</f>
        <v>industry-ag-main.html#eff-stds</v>
      </c>
      <c r="R1112" s="176"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5"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1981</v>
      </c>
      <c r="E1113" s="47" t="s">
        <v>1606</v>
      </c>
      <c r="F1113" t="s">
        <v>1481</v>
      </c>
      <c r="G1113" s="47" t="s">
        <v>1611</v>
      </c>
      <c r="H1113" s="44">
        <v>1097</v>
      </c>
      <c r="I1113" s="199" t="s">
        <v>44</v>
      </c>
      <c r="J1113" s="177" t="str">
        <f>IF(ISBLANK(INDEX('Policy Characteristics'!D:D,MATCH($C1113,'Policy Characteristics'!$C:$C,0))),"",INDEX('Policy Characteristics'!D:D,MATCH($C1113,'Policy Characteristics'!$C:$C,0)))</f>
        <v>Industry Energy Efficiency Standards</v>
      </c>
      <c r="K1113" s="176" t="str">
        <f>IF(ISBLANK(INDEX('Policy Characteristics'!E:E,MATCH($C1113,'Policy Characteristics'!$C:$C,0))),"",INDEX('Policy Characteristics'!E:E,MATCH($C1113,'Policy Characteristics'!$C:$C,0)))</f>
        <v>indst efficiency standards</v>
      </c>
      <c r="L1113" s="184">
        <f>IF(ISBLANK(INDEX('Policy Characteristics'!F:F,MATCH($C1113,'Policy Characteristics'!$C:$C,0))),"",INDEX('Policy Characteristics'!F:F,MATCH($C1113,'Policy Characteristics'!$C:$C,0)))</f>
        <v>0</v>
      </c>
      <c r="M1113" s="184">
        <f>IF(ISBLANK(INDEX('Policy Characteristics'!G:G,MATCH($C1113,'Policy Characteristics'!$C:$C,0))),"",INDEX('Policy Characteristics'!G:G,MATCH($C1113,'Policy Characteristics'!$C:$C,0)))</f>
        <v>0.25</v>
      </c>
      <c r="N1113" s="184">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reduction in energy use</v>
      </c>
      <c r="P1113" s="1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6" t="str">
        <f>IF(ISBLANK(INDEX('Policy Characteristics'!K:K,MATCH($C1113,'Policy Characteristics'!$C:$C,0))),"",INDEX('Policy Characteristics'!K:K,MATCH($C1113,'Policy Characteristics'!$C:$C,0)))</f>
        <v>industry-ag-main.html#eff-stds</v>
      </c>
      <c r="R1113" s="176"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5"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1982</v>
      </c>
      <c r="E1114" s="47" t="s">
        <v>1299</v>
      </c>
      <c r="F1114" t="s">
        <v>1944</v>
      </c>
      <c r="G1114" s="47" t="s">
        <v>1305</v>
      </c>
      <c r="H1114" s="44">
        <v>1098</v>
      </c>
      <c r="I1114" s="199" t="s">
        <v>43</v>
      </c>
      <c r="J1114" s="177" t="str">
        <f>IF(ISBLANK(INDEX('Policy Characteristics'!D:D,MATCH($C1114,'Policy Characteristics'!$C:$C,0))),"",INDEX('Policy Characteristics'!D:D,MATCH($C1114,'Policy Characteristics'!$C:$C,0)))</f>
        <v>Industry Energy Efficiency Standards</v>
      </c>
      <c r="K1114" s="176" t="str">
        <f>IF(ISBLANK(INDEX('Policy Characteristics'!E:E,MATCH($C1114,'Policy Characteristics'!$C:$C,0))),"",INDEX('Policy Characteristics'!E:E,MATCH($C1114,'Policy Characteristics'!$C:$C,0)))</f>
        <v>indst efficiency standards</v>
      </c>
      <c r="L1114" s="184">
        <f>IF(ISBLANK(INDEX('Policy Characteristics'!F:F,MATCH($C1114,'Policy Characteristics'!$C:$C,0))),"",INDEX('Policy Characteristics'!F:F,MATCH($C1114,'Policy Characteristics'!$C:$C,0)))</f>
        <v>0</v>
      </c>
      <c r="M1114" s="184">
        <f>IF(ISBLANK(INDEX('Policy Characteristics'!G:G,MATCH($C1114,'Policy Characteristics'!$C:$C,0))),"",INDEX('Policy Characteristics'!G:G,MATCH($C1114,'Policy Characteristics'!$C:$C,0)))</f>
        <v>0.25</v>
      </c>
      <c r="N1114" s="184">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reduction in energy use</v>
      </c>
      <c r="P1114" s="1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6" t="str">
        <f>IF(ISBLANK(INDEX('Policy Characteristics'!K:K,MATCH($C1114,'Policy Characteristics'!$C:$C,0))),"",INDEX('Policy Characteristics'!K:K,MATCH($C1114,'Policy Characteristics'!$C:$C,0)))</f>
        <v>industry-ag-main.html#eff-stds</v>
      </c>
      <c r="R1114" s="176"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5"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1982</v>
      </c>
      <c r="E1115" s="47" t="s">
        <v>1300</v>
      </c>
      <c r="F1115" t="s">
        <v>1944</v>
      </c>
      <c r="G1115" s="47" t="s">
        <v>1308</v>
      </c>
      <c r="H1115" s="44">
        <v>1099</v>
      </c>
      <c r="I1115" s="199" t="s">
        <v>43</v>
      </c>
      <c r="J1115" s="177" t="str">
        <f>IF(ISBLANK(INDEX('Policy Characteristics'!D:D,MATCH($C1115,'Policy Characteristics'!$C:$C,0))),"",INDEX('Policy Characteristics'!D:D,MATCH($C1115,'Policy Characteristics'!$C:$C,0)))</f>
        <v>Industry Energy Efficiency Standards</v>
      </c>
      <c r="K1115" s="176" t="str">
        <f>IF(ISBLANK(INDEX('Policy Characteristics'!E:E,MATCH($C1115,'Policy Characteristics'!$C:$C,0))),"",INDEX('Policy Characteristics'!E:E,MATCH($C1115,'Policy Characteristics'!$C:$C,0)))</f>
        <v>indst efficiency standards</v>
      </c>
      <c r="L1115" s="184">
        <f>IF(ISBLANK(INDEX('Policy Characteristics'!F:F,MATCH($C1115,'Policy Characteristics'!$C:$C,0))),"",INDEX('Policy Characteristics'!F:F,MATCH($C1115,'Policy Characteristics'!$C:$C,0)))</f>
        <v>0</v>
      </c>
      <c r="M1115" s="184">
        <f>IF(ISBLANK(INDEX('Policy Characteristics'!G:G,MATCH($C1115,'Policy Characteristics'!$C:$C,0))),"",INDEX('Policy Characteristics'!G:G,MATCH($C1115,'Policy Characteristics'!$C:$C,0)))</f>
        <v>0.25</v>
      </c>
      <c r="N1115" s="184">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reduction in energy use</v>
      </c>
      <c r="P1115" s="1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6" t="str">
        <f>IF(ISBLANK(INDEX('Policy Characteristics'!K:K,MATCH($C1115,'Policy Characteristics'!$C:$C,0))),"",INDEX('Policy Characteristics'!K:K,MATCH($C1115,'Policy Characteristics'!$C:$C,0)))</f>
        <v>industry-ag-main.html#eff-stds</v>
      </c>
      <c r="R1115" s="176"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5"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1982</v>
      </c>
      <c r="E1116" s="47" t="s">
        <v>1301</v>
      </c>
      <c r="F1116" t="s">
        <v>1944</v>
      </c>
      <c r="G1116" s="47" t="s">
        <v>1309</v>
      </c>
      <c r="H1116" s="44">
        <v>1100</v>
      </c>
      <c r="I1116" s="199" t="s">
        <v>43</v>
      </c>
      <c r="J1116" s="177" t="str">
        <f>IF(ISBLANK(INDEX('Policy Characteristics'!D:D,MATCH($C1116,'Policy Characteristics'!$C:$C,0))),"",INDEX('Policy Characteristics'!D:D,MATCH($C1116,'Policy Characteristics'!$C:$C,0)))</f>
        <v>Industry Energy Efficiency Standards</v>
      </c>
      <c r="K1116" s="176" t="str">
        <f>IF(ISBLANK(INDEX('Policy Characteristics'!E:E,MATCH($C1116,'Policy Characteristics'!$C:$C,0))),"",INDEX('Policy Characteristics'!E:E,MATCH($C1116,'Policy Characteristics'!$C:$C,0)))</f>
        <v>indst efficiency standards</v>
      </c>
      <c r="L1116" s="184">
        <f>IF(ISBLANK(INDEX('Policy Characteristics'!F:F,MATCH($C1116,'Policy Characteristics'!$C:$C,0))),"",INDEX('Policy Characteristics'!F:F,MATCH($C1116,'Policy Characteristics'!$C:$C,0)))</f>
        <v>0</v>
      </c>
      <c r="M1116" s="184">
        <f>IF(ISBLANK(INDEX('Policy Characteristics'!G:G,MATCH($C1116,'Policy Characteristics'!$C:$C,0))),"",INDEX('Policy Characteristics'!G:G,MATCH($C1116,'Policy Characteristics'!$C:$C,0)))</f>
        <v>0.25</v>
      </c>
      <c r="N1116" s="184">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reduction in energy use</v>
      </c>
      <c r="P1116" s="1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6" t="str">
        <f>IF(ISBLANK(INDEX('Policy Characteristics'!K:K,MATCH($C1116,'Policy Characteristics'!$C:$C,0))),"",INDEX('Policy Characteristics'!K:K,MATCH($C1116,'Policy Characteristics'!$C:$C,0)))</f>
        <v>industry-ag-main.html#eff-stds</v>
      </c>
      <c r="R1116" s="176"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5"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1982</v>
      </c>
      <c r="E1117" s="47" t="s">
        <v>1302</v>
      </c>
      <c r="F1117" t="s">
        <v>1944</v>
      </c>
      <c r="G1117" s="47" t="s">
        <v>1306</v>
      </c>
      <c r="H1117" s="44">
        <v>1101</v>
      </c>
      <c r="I1117" s="199" t="s">
        <v>44</v>
      </c>
      <c r="J1117" s="177" t="str">
        <f>IF(ISBLANK(INDEX('Policy Characteristics'!D:D,MATCH($C1117,'Policy Characteristics'!$C:$C,0))),"",INDEX('Policy Characteristics'!D:D,MATCH($C1117,'Policy Characteristics'!$C:$C,0)))</f>
        <v>Industry Energy Efficiency Standards</v>
      </c>
      <c r="K1117" s="176" t="str">
        <f>IF(ISBLANK(INDEX('Policy Characteristics'!E:E,MATCH($C1117,'Policy Characteristics'!$C:$C,0))),"",INDEX('Policy Characteristics'!E:E,MATCH($C1117,'Policy Characteristics'!$C:$C,0)))</f>
        <v>indst efficiency standards</v>
      </c>
      <c r="L1117" s="184">
        <f>IF(ISBLANK(INDEX('Policy Characteristics'!F:F,MATCH($C1117,'Policy Characteristics'!$C:$C,0))),"",INDEX('Policy Characteristics'!F:F,MATCH($C1117,'Policy Characteristics'!$C:$C,0)))</f>
        <v>0</v>
      </c>
      <c r="M1117" s="184">
        <f>IF(ISBLANK(INDEX('Policy Characteristics'!G:G,MATCH($C1117,'Policy Characteristics'!$C:$C,0))),"",INDEX('Policy Characteristics'!G:G,MATCH($C1117,'Policy Characteristics'!$C:$C,0)))</f>
        <v>0.25</v>
      </c>
      <c r="N1117" s="184">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reduction in energy use</v>
      </c>
      <c r="P1117" s="1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6" t="str">
        <f>IF(ISBLANK(INDEX('Policy Characteristics'!K:K,MATCH($C1117,'Policy Characteristics'!$C:$C,0))),"",INDEX('Policy Characteristics'!K:K,MATCH($C1117,'Policy Characteristics'!$C:$C,0)))</f>
        <v>industry-ag-main.html#eff-stds</v>
      </c>
      <c r="R1117" s="176"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5"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1982</v>
      </c>
      <c r="E1118" s="47" t="s">
        <v>1303</v>
      </c>
      <c r="F1118" t="s">
        <v>1944</v>
      </c>
      <c r="G1118" s="47" t="s">
        <v>1307</v>
      </c>
      <c r="H1118" s="44">
        <v>1102</v>
      </c>
      <c r="I1118" s="199" t="s">
        <v>43</v>
      </c>
      <c r="J1118" s="177" t="str">
        <f>IF(ISBLANK(INDEX('Policy Characteristics'!D:D,MATCH($C1118,'Policy Characteristics'!$C:$C,0))),"",INDEX('Policy Characteristics'!D:D,MATCH($C1118,'Policy Characteristics'!$C:$C,0)))</f>
        <v>Industry Energy Efficiency Standards</v>
      </c>
      <c r="K1118" s="176" t="str">
        <f>IF(ISBLANK(INDEX('Policy Characteristics'!E:E,MATCH($C1118,'Policy Characteristics'!$C:$C,0))),"",INDEX('Policy Characteristics'!E:E,MATCH($C1118,'Policy Characteristics'!$C:$C,0)))</f>
        <v>indst efficiency standards</v>
      </c>
      <c r="L1118" s="184">
        <f>IF(ISBLANK(INDEX('Policy Characteristics'!F:F,MATCH($C1118,'Policy Characteristics'!$C:$C,0))),"",INDEX('Policy Characteristics'!F:F,MATCH($C1118,'Policy Characteristics'!$C:$C,0)))</f>
        <v>0</v>
      </c>
      <c r="M1118" s="184">
        <f>IF(ISBLANK(INDEX('Policy Characteristics'!G:G,MATCH($C1118,'Policy Characteristics'!$C:$C,0))),"",INDEX('Policy Characteristics'!G:G,MATCH($C1118,'Policy Characteristics'!$C:$C,0)))</f>
        <v>0.25</v>
      </c>
      <c r="N1118" s="184">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reduction in energy use</v>
      </c>
      <c r="P1118" s="1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6" t="str">
        <f>IF(ISBLANK(INDEX('Policy Characteristics'!K:K,MATCH($C1118,'Policy Characteristics'!$C:$C,0))),"",INDEX('Policy Characteristics'!K:K,MATCH($C1118,'Policy Characteristics'!$C:$C,0)))</f>
        <v>industry-ag-main.html#eff-stds</v>
      </c>
      <c r="R1118" s="176"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5"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1982</v>
      </c>
      <c r="E1119" s="47" t="s">
        <v>1304</v>
      </c>
      <c r="F1119" t="s">
        <v>1944</v>
      </c>
      <c r="G1119" s="47" t="s">
        <v>1310</v>
      </c>
      <c r="H1119" s="44">
        <v>1103</v>
      </c>
      <c r="I1119" s="199" t="s">
        <v>44</v>
      </c>
      <c r="J1119" s="177" t="str">
        <f>IF(ISBLANK(INDEX('Policy Characteristics'!D:D,MATCH($C1119,'Policy Characteristics'!$C:$C,0))),"",INDEX('Policy Characteristics'!D:D,MATCH($C1119,'Policy Characteristics'!$C:$C,0)))</f>
        <v>Industry Energy Efficiency Standards</v>
      </c>
      <c r="K1119" s="176" t="str">
        <f>IF(ISBLANK(INDEX('Policy Characteristics'!E:E,MATCH($C1119,'Policy Characteristics'!$C:$C,0))),"",INDEX('Policy Characteristics'!E:E,MATCH($C1119,'Policy Characteristics'!$C:$C,0)))</f>
        <v>indst efficiency standards</v>
      </c>
      <c r="L1119" s="184">
        <f>IF(ISBLANK(INDEX('Policy Characteristics'!F:F,MATCH($C1119,'Policy Characteristics'!$C:$C,0))),"",INDEX('Policy Characteristics'!F:F,MATCH($C1119,'Policy Characteristics'!$C:$C,0)))</f>
        <v>0</v>
      </c>
      <c r="M1119" s="184">
        <f>IF(ISBLANK(INDEX('Policy Characteristics'!G:G,MATCH($C1119,'Policy Characteristics'!$C:$C,0))),"",INDEX('Policy Characteristics'!G:G,MATCH($C1119,'Policy Characteristics'!$C:$C,0)))</f>
        <v>0.25</v>
      </c>
      <c r="N1119" s="184">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reduction in energy use</v>
      </c>
      <c r="P1119" s="1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6" t="str">
        <f>IF(ISBLANK(INDEX('Policy Characteristics'!K:K,MATCH($C1119,'Policy Characteristics'!$C:$C,0))),"",INDEX('Policy Characteristics'!K:K,MATCH($C1119,'Policy Characteristics'!$C:$C,0)))</f>
        <v>industry-ag-main.html#eff-stds</v>
      </c>
      <c r="R1119" s="176"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5"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1982</v>
      </c>
      <c r="E1120" s="47" t="s">
        <v>1607</v>
      </c>
      <c r="F1120" t="s">
        <v>1944</v>
      </c>
      <c r="G1120" s="47" t="s">
        <v>1610</v>
      </c>
      <c r="H1120" s="44">
        <v>1104</v>
      </c>
      <c r="I1120" s="199" t="s">
        <v>44</v>
      </c>
      <c r="J1120" s="177" t="str">
        <f>IF(ISBLANK(INDEX('Policy Characteristics'!D:D,MATCH($C1120,'Policy Characteristics'!$C:$C,0))),"",INDEX('Policy Characteristics'!D:D,MATCH($C1120,'Policy Characteristics'!$C:$C,0)))</f>
        <v>Industry Energy Efficiency Standards</v>
      </c>
      <c r="K1120" s="176" t="str">
        <f>IF(ISBLANK(INDEX('Policy Characteristics'!E:E,MATCH($C1120,'Policy Characteristics'!$C:$C,0))),"",INDEX('Policy Characteristics'!E:E,MATCH($C1120,'Policy Characteristics'!$C:$C,0)))</f>
        <v>indst efficiency standards</v>
      </c>
      <c r="L1120" s="184">
        <f>IF(ISBLANK(INDEX('Policy Characteristics'!F:F,MATCH($C1120,'Policy Characteristics'!$C:$C,0))),"",INDEX('Policy Characteristics'!F:F,MATCH($C1120,'Policy Characteristics'!$C:$C,0)))</f>
        <v>0</v>
      </c>
      <c r="M1120" s="184">
        <f>IF(ISBLANK(INDEX('Policy Characteristics'!G:G,MATCH($C1120,'Policy Characteristics'!$C:$C,0))),"",INDEX('Policy Characteristics'!G:G,MATCH($C1120,'Policy Characteristics'!$C:$C,0)))</f>
        <v>0.25</v>
      </c>
      <c r="N1120" s="184">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reduction in energy use</v>
      </c>
      <c r="P1120" s="1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6" t="str">
        <f>IF(ISBLANK(INDEX('Policy Characteristics'!K:K,MATCH($C1120,'Policy Characteristics'!$C:$C,0))),"",INDEX('Policy Characteristics'!K:K,MATCH($C1120,'Policy Characteristics'!$C:$C,0)))</f>
        <v>industry-ag-main.html#eff-stds</v>
      </c>
      <c r="R1120" s="176"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5"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1982</v>
      </c>
      <c r="E1121" s="47" t="s">
        <v>1608</v>
      </c>
      <c r="F1121" t="s">
        <v>1944</v>
      </c>
      <c r="G1121" s="47" t="s">
        <v>1612</v>
      </c>
      <c r="H1121" s="44">
        <v>1105</v>
      </c>
      <c r="I1121" s="199" t="s">
        <v>43</v>
      </c>
      <c r="J1121" s="177" t="str">
        <f>IF(ISBLANK(INDEX('Policy Characteristics'!D:D,MATCH($C1121,'Policy Characteristics'!$C:$C,0))),"",INDEX('Policy Characteristics'!D:D,MATCH($C1121,'Policy Characteristics'!$C:$C,0)))</f>
        <v>Industry Energy Efficiency Standards</v>
      </c>
      <c r="K1121" s="176" t="str">
        <f>IF(ISBLANK(INDEX('Policy Characteristics'!E:E,MATCH($C1121,'Policy Characteristics'!$C:$C,0))),"",INDEX('Policy Characteristics'!E:E,MATCH($C1121,'Policy Characteristics'!$C:$C,0)))</f>
        <v>indst efficiency standards</v>
      </c>
      <c r="L1121" s="184">
        <f>IF(ISBLANK(INDEX('Policy Characteristics'!F:F,MATCH($C1121,'Policy Characteristics'!$C:$C,0))),"",INDEX('Policy Characteristics'!F:F,MATCH($C1121,'Policy Characteristics'!$C:$C,0)))</f>
        <v>0</v>
      </c>
      <c r="M1121" s="184">
        <f>IF(ISBLANK(INDEX('Policy Characteristics'!G:G,MATCH($C1121,'Policy Characteristics'!$C:$C,0))),"",INDEX('Policy Characteristics'!G:G,MATCH($C1121,'Policy Characteristics'!$C:$C,0)))</f>
        <v>0.25</v>
      </c>
      <c r="N1121" s="184">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reduction in energy use</v>
      </c>
      <c r="P1121" s="1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6" t="str">
        <f>IF(ISBLANK(INDEX('Policy Characteristics'!K:K,MATCH($C1121,'Policy Characteristics'!$C:$C,0))),"",INDEX('Policy Characteristics'!K:K,MATCH($C1121,'Policy Characteristics'!$C:$C,0)))</f>
        <v>industry-ag-main.html#eff-stds</v>
      </c>
      <c r="R1121" s="176"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5"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1982</v>
      </c>
      <c r="E1122" s="47" t="s">
        <v>1609</v>
      </c>
      <c r="F1122" t="s">
        <v>1944</v>
      </c>
      <c r="G1122" s="47" t="s">
        <v>1613</v>
      </c>
      <c r="H1122" s="44">
        <v>1106</v>
      </c>
      <c r="I1122" s="199" t="s">
        <v>43</v>
      </c>
      <c r="J1122" s="177" t="str">
        <f>IF(ISBLANK(INDEX('Policy Characteristics'!D:D,MATCH($C1122,'Policy Characteristics'!$C:$C,0))),"",INDEX('Policy Characteristics'!D:D,MATCH($C1122,'Policy Characteristics'!$C:$C,0)))</f>
        <v>Industry Energy Efficiency Standards</v>
      </c>
      <c r="K1122" s="176" t="str">
        <f>IF(ISBLANK(INDEX('Policy Characteristics'!E:E,MATCH($C1122,'Policy Characteristics'!$C:$C,0))),"",INDEX('Policy Characteristics'!E:E,MATCH($C1122,'Policy Characteristics'!$C:$C,0)))</f>
        <v>indst efficiency standards</v>
      </c>
      <c r="L1122" s="184">
        <f>IF(ISBLANK(INDEX('Policy Characteristics'!F:F,MATCH($C1122,'Policy Characteristics'!$C:$C,0))),"",INDEX('Policy Characteristics'!F:F,MATCH($C1122,'Policy Characteristics'!$C:$C,0)))</f>
        <v>0</v>
      </c>
      <c r="M1122" s="184">
        <f>IF(ISBLANK(INDEX('Policy Characteristics'!G:G,MATCH($C1122,'Policy Characteristics'!$C:$C,0))),"",INDEX('Policy Characteristics'!G:G,MATCH($C1122,'Policy Characteristics'!$C:$C,0)))</f>
        <v>0.25</v>
      </c>
      <c r="N1122" s="184">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reduction in energy use</v>
      </c>
      <c r="P1122" s="1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6" t="str">
        <f>IF(ISBLANK(INDEX('Policy Characteristics'!K:K,MATCH($C1122,'Policy Characteristics'!$C:$C,0))),"",INDEX('Policy Characteristics'!K:K,MATCH($C1122,'Policy Characteristics'!$C:$C,0)))</f>
        <v>industry-ag-main.html#eff-stds</v>
      </c>
      <c r="R1122" s="176"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5"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1982</v>
      </c>
      <c r="E1123" s="47" t="s">
        <v>1606</v>
      </c>
      <c r="F1123" t="s">
        <v>1944</v>
      </c>
      <c r="G1123" s="47" t="s">
        <v>1611</v>
      </c>
      <c r="H1123" s="44">
        <v>1107</v>
      </c>
      <c r="I1123" s="199" t="s">
        <v>44</v>
      </c>
      <c r="J1123" s="177" t="str">
        <f>IF(ISBLANK(INDEX('Policy Characteristics'!D:D,MATCH($C1123,'Policy Characteristics'!$C:$C,0))),"",INDEX('Policy Characteristics'!D:D,MATCH($C1123,'Policy Characteristics'!$C:$C,0)))</f>
        <v>Industry Energy Efficiency Standards</v>
      </c>
      <c r="K1123" s="176" t="str">
        <f>IF(ISBLANK(INDEX('Policy Characteristics'!E:E,MATCH($C1123,'Policy Characteristics'!$C:$C,0))),"",INDEX('Policy Characteristics'!E:E,MATCH($C1123,'Policy Characteristics'!$C:$C,0)))</f>
        <v>indst efficiency standards</v>
      </c>
      <c r="L1123" s="184">
        <f>IF(ISBLANK(INDEX('Policy Characteristics'!F:F,MATCH($C1123,'Policy Characteristics'!$C:$C,0))),"",INDEX('Policy Characteristics'!F:F,MATCH($C1123,'Policy Characteristics'!$C:$C,0)))</f>
        <v>0</v>
      </c>
      <c r="M1123" s="184">
        <f>IF(ISBLANK(INDEX('Policy Characteristics'!G:G,MATCH($C1123,'Policy Characteristics'!$C:$C,0))),"",INDEX('Policy Characteristics'!G:G,MATCH($C1123,'Policy Characteristics'!$C:$C,0)))</f>
        <v>0.25</v>
      </c>
      <c r="N1123" s="184">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reduction in energy use</v>
      </c>
      <c r="P1123" s="1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6" t="str">
        <f>IF(ISBLANK(INDEX('Policy Characteristics'!K:K,MATCH($C1123,'Policy Characteristics'!$C:$C,0))),"",INDEX('Policy Characteristics'!K:K,MATCH($C1123,'Policy Characteristics'!$C:$C,0)))</f>
        <v>industry-ag-main.html#eff-stds</v>
      </c>
      <c r="R1123" s="176"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5"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1983</v>
      </c>
      <c r="E1124" s="47" t="s">
        <v>1299</v>
      </c>
      <c r="F1124" t="s">
        <v>1945</v>
      </c>
      <c r="G1124" s="47" t="s">
        <v>1305</v>
      </c>
      <c r="H1124" s="44">
        <v>1108</v>
      </c>
      <c r="I1124" s="199" t="s">
        <v>43</v>
      </c>
      <c r="J1124" s="177" t="str">
        <f>IF(ISBLANK(INDEX('Policy Characteristics'!D:D,MATCH($C1124,'Policy Characteristics'!$C:$C,0))),"",INDEX('Policy Characteristics'!D:D,MATCH($C1124,'Policy Characteristics'!$C:$C,0)))</f>
        <v>Industry Energy Efficiency Standards</v>
      </c>
      <c r="K1124" s="176" t="str">
        <f>IF(ISBLANK(INDEX('Policy Characteristics'!E:E,MATCH($C1124,'Policy Characteristics'!$C:$C,0))),"",INDEX('Policy Characteristics'!E:E,MATCH($C1124,'Policy Characteristics'!$C:$C,0)))</f>
        <v>indst efficiency standards</v>
      </c>
      <c r="L1124" s="184">
        <f>IF(ISBLANK(INDEX('Policy Characteristics'!F:F,MATCH($C1124,'Policy Characteristics'!$C:$C,0))),"",INDEX('Policy Characteristics'!F:F,MATCH($C1124,'Policy Characteristics'!$C:$C,0)))</f>
        <v>0</v>
      </c>
      <c r="M1124" s="184">
        <f>IF(ISBLANK(INDEX('Policy Characteristics'!G:G,MATCH($C1124,'Policy Characteristics'!$C:$C,0))),"",INDEX('Policy Characteristics'!G:G,MATCH($C1124,'Policy Characteristics'!$C:$C,0)))</f>
        <v>0.25</v>
      </c>
      <c r="N1124" s="184">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reduction in energy use</v>
      </c>
      <c r="P1124" s="1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6" t="str">
        <f>IF(ISBLANK(INDEX('Policy Characteristics'!K:K,MATCH($C1124,'Policy Characteristics'!$C:$C,0))),"",INDEX('Policy Characteristics'!K:K,MATCH($C1124,'Policy Characteristics'!$C:$C,0)))</f>
        <v>industry-ag-main.html#eff-stds</v>
      </c>
      <c r="R1124" s="176"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5"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1983</v>
      </c>
      <c r="E1125" s="47" t="s">
        <v>1300</v>
      </c>
      <c r="F1125" t="s">
        <v>1945</v>
      </c>
      <c r="G1125" s="47" t="s">
        <v>1308</v>
      </c>
      <c r="H1125" s="44">
        <v>1109</v>
      </c>
      <c r="I1125" s="199" t="s">
        <v>44</v>
      </c>
      <c r="J1125" s="177" t="str">
        <f>IF(ISBLANK(INDEX('Policy Characteristics'!D:D,MATCH($C1125,'Policy Characteristics'!$C:$C,0))),"",INDEX('Policy Characteristics'!D:D,MATCH($C1125,'Policy Characteristics'!$C:$C,0)))</f>
        <v>Industry Energy Efficiency Standards</v>
      </c>
      <c r="K1125" s="176" t="str">
        <f>IF(ISBLANK(INDEX('Policy Characteristics'!E:E,MATCH($C1125,'Policy Characteristics'!$C:$C,0))),"",INDEX('Policy Characteristics'!E:E,MATCH($C1125,'Policy Characteristics'!$C:$C,0)))</f>
        <v>indst efficiency standards</v>
      </c>
      <c r="L1125" s="184">
        <f>IF(ISBLANK(INDEX('Policy Characteristics'!F:F,MATCH($C1125,'Policy Characteristics'!$C:$C,0))),"",INDEX('Policy Characteristics'!F:F,MATCH($C1125,'Policy Characteristics'!$C:$C,0)))</f>
        <v>0</v>
      </c>
      <c r="M1125" s="184">
        <f>IF(ISBLANK(INDEX('Policy Characteristics'!G:G,MATCH($C1125,'Policy Characteristics'!$C:$C,0))),"",INDEX('Policy Characteristics'!G:G,MATCH($C1125,'Policy Characteristics'!$C:$C,0)))</f>
        <v>0.25</v>
      </c>
      <c r="N1125" s="184">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reduction in energy use</v>
      </c>
      <c r="P1125" s="1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6" t="str">
        <f>IF(ISBLANK(INDEX('Policy Characteristics'!K:K,MATCH($C1125,'Policy Characteristics'!$C:$C,0))),"",INDEX('Policy Characteristics'!K:K,MATCH($C1125,'Policy Characteristics'!$C:$C,0)))</f>
        <v>industry-ag-main.html#eff-stds</v>
      </c>
      <c r="R1125" s="176"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5"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1983</v>
      </c>
      <c r="E1126" s="47" t="s">
        <v>1301</v>
      </c>
      <c r="F1126" t="s">
        <v>1945</v>
      </c>
      <c r="G1126" s="47" t="s">
        <v>1309</v>
      </c>
      <c r="H1126" s="44">
        <v>1110</v>
      </c>
      <c r="I1126" s="199" t="s">
        <v>43</v>
      </c>
      <c r="J1126" s="177" t="str">
        <f>IF(ISBLANK(INDEX('Policy Characteristics'!D:D,MATCH($C1126,'Policy Characteristics'!$C:$C,0))),"",INDEX('Policy Characteristics'!D:D,MATCH($C1126,'Policy Characteristics'!$C:$C,0)))</f>
        <v>Industry Energy Efficiency Standards</v>
      </c>
      <c r="K1126" s="176" t="str">
        <f>IF(ISBLANK(INDEX('Policy Characteristics'!E:E,MATCH($C1126,'Policy Characteristics'!$C:$C,0))),"",INDEX('Policy Characteristics'!E:E,MATCH($C1126,'Policy Characteristics'!$C:$C,0)))</f>
        <v>indst efficiency standards</v>
      </c>
      <c r="L1126" s="184">
        <f>IF(ISBLANK(INDEX('Policy Characteristics'!F:F,MATCH($C1126,'Policy Characteristics'!$C:$C,0))),"",INDEX('Policy Characteristics'!F:F,MATCH($C1126,'Policy Characteristics'!$C:$C,0)))</f>
        <v>0</v>
      </c>
      <c r="M1126" s="184">
        <f>IF(ISBLANK(INDEX('Policy Characteristics'!G:G,MATCH($C1126,'Policy Characteristics'!$C:$C,0))),"",INDEX('Policy Characteristics'!G:G,MATCH($C1126,'Policy Characteristics'!$C:$C,0)))</f>
        <v>0.25</v>
      </c>
      <c r="N1126" s="184">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reduction in energy use</v>
      </c>
      <c r="P1126" s="1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6" t="str">
        <f>IF(ISBLANK(INDEX('Policy Characteristics'!K:K,MATCH($C1126,'Policy Characteristics'!$C:$C,0))),"",INDEX('Policy Characteristics'!K:K,MATCH($C1126,'Policy Characteristics'!$C:$C,0)))</f>
        <v>industry-ag-main.html#eff-stds</v>
      </c>
      <c r="R1126" s="176"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5"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1983</v>
      </c>
      <c r="E1127" s="47" t="s">
        <v>1302</v>
      </c>
      <c r="F1127" t="s">
        <v>1945</v>
      </c>
      <c r="G1127" s="47" t="s">
        <v>1306</v>
      </c>
      <c r="H1127" s="44">
        <v>1111</v>
      </c>
      <c r="I1127" s="199" t="s">
        <v>44</v>
      </c>
      <c r="J1127" s="177" t="str">
        <f>IF(ISBLANK(INDEX('Policy Characteristics'!D:D,MATCH($C1127,'Policy Characteristics'!$C:$C,0))),"",INDEX('Policy Characteristics'!D:D,MATCH($C1127,'Policy Characteristics'!$C:$C,0)))</f>
        <v>Industry Energy Efficiency Standards</v>
      </c>
      <c r="K1127" s="176" t="str">
        <f>IF(ISBLANK(INDEX('Policy Characteristics'!E:E,MATCH($C1127,'Policy Characteristics'!$C:$C,0))),"",INDEX('Policy Characteristics'!E:E,MATCH($C1127,'Policy Characteristics'!$C:$C,0)))</f>
        <v>indst efficiency standards</v>
      </c>
      <c r="L1127" s="184">
        <f>IF(ISBLANK(INDEX('Policy Characteristics'!F:F,MATCH($C1127,'Policy Characteristics'!$C:$C,0))),"",INDEX('Policy Characteristics'!F:F,MATCH($C1127,'Policy Characteristics'!$C:$C,0)))</f>
        <v>0</v>
      </c>
      <c r="M1127" s="184">
        <f>IF(ISBLANK(INDEX('Policy Characteristics'!G:G,MATCH($C1127,'Policy Characteristics'!$C:$C,0))),"",INDEX('Policy Characteristics'!G:G,MATCH($C1127,'Policy Characteristics'!$C:$C,0)))</f>
        <v>0.25</v>
      </c>
      <c r="N1127" s="184">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reduction in energy use</v>
      </c>
      <c r="P1127" s="1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6" t="str">
        <f>IF(ISBLANK(INDEX('Policy Characteristics'!K:K,MATCH($C1127,'Policy Characteristics'!$C:$C,0))),"",INDEX('Policy Characteristics'!K:K,MATCH($C1127,'Policy Characteristics'!$C:$C,0)))</f>
        <v>industry-ag-main.html#eff-stds</v>
      </c>
      <c r="R1127" s="176"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5"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1983</v>
      </c>
      <c r="E1128" s="47" t="s">
        <v>1303</v>
      </c>
      <c r="F1128" t="s">
        <v>1945</v>
      </c>
      <c r="G1128" s="47" t="s">
        <v>1307</v>
      </c>
      <c r="H1128" s="44">
        <v>1112</v>
      </c>
      <c r="I1128" s="199" t="s">
        <v>43</v>
      </c>
      <c r="J1128" s="177" t="str">
        <f>IF(ISBLANK(INDEX('Policy Characteristics'!D:D,MATCH($C1128,'Policy Characteristics'!$C:$C,0))),"",INDEX('Policy Characteristics'!D:D,MATCH($C1128,'Policy Characteristics'!$C:$C,0)))</f>
        <v>Industry Energy Efficiency Standards</v>
      </c>
      <c r="K1128" s="176" t="str">
        <f>IF(ISBLANK(INDEX('Policy Characteristics'!E:E,MATCH($C1128,'Policy Characteristics'!$C:$C,0))),"",INDEX('Policy Characteristics'!E:E,MATCH($C1128,'Policy Characteristics'!$C:$C,0)))</f>
        <v>indst efficiency standards</v>
      </c>
      <c r="L1128" s="184">
        <f>IF(ISBLANK(INDEX('Policy Characteristics'!F:F,MATCH($C1128,'Policy Characteristics'!$C:$C,0))),"",INDEX('Policy Characteristics'!F:F,MATCH($C1128,'Policy Characteristics'!$C:$C,0)))</f>
        <v>0</v>
      </c>
      <c r="M1128" s="184">
        <f>IF(ISBLANK(INDEX('Policy Characteristics'!G:G,MATCH($C1128,'Policy Characteristics'!$C:$C,0))),"",INDEX('Policy Characteristics'!G:G,MATCH($C1128,'Policy Characteristics'!$C:$C,0)))</f>
        <v>0.25</v>
      </c>
      <c r="N1128" s="184">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reduction in energy use</v>
      </c>
      <c r="P1128" s="1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6" t="str">
        <f>IF(ISBLANK(INDEX('Policy Characteristics'!K:K,MATCH($C1128,'Policy Characteristics'!$C:$C,0))),"",INDEX('Policy Characteristics'!K:K,MATCH($C1128,'Policy Characteristics'!$C:$C,0)))</f>
        <v>industry-ag-main.html#eff-stds</v>
      </c>
      <c r="R1128" s="176"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5" t="str">
        <f>IF(ISBLANK(INDEX('Policy Characteristics'!B:B,MATCH($C1129,'Policy Characteristics'!$C:$C,0))),"",INDEX('Policy Characteristics'!B:B,MATCH($C1129,'Policy Characteristics'!$C:$C,0)))</f>
        <v>Industry Energy Efficiency Standards</v>
      </c>
      <c r="C1129" s="176" t="str">
        <f t="shared" si="43"/>
        <v>Percentage Improvement in Eqpt Efficiency Standards above BAU</v>
      </c>
      <c r="D1129" s="6" t="s">
        <v>1983</v>
      </c>
      <c r="E1129" s="47" t="s">
        <v>1304</v>
      </c>
      <c r="F1129" t="s">
        <v>1945</v>
      </c>
      <c r="G1129" s="47" t="s">
        <v>1310</v>
      </c>
      <c r="H1129" s="44">
        <v>1113</v>
      </c>
      <c r="I1129" s="199" t="s">
        <v>44</v>
      </c>
      <c r="J1129" s="177" t="str">
        <f>IF(ISBLANK(INDEX('Policy Characteristics'!D:D,MATCH($C1129,'Policy Characteristics'!$C:$C,0))),"",INDEX('Policy Characteristics'!D:D,MATCH($C1129,'Policy Characteristics'!$C:$C,0)))</f>
        <v>Industry Energy Efficiency Standards</v>
      </c>
      <c r="K1129" s="176" t="str">
        <f>IF(ISBLANK(INDEX('Policy Characteristics'!E:E,MATCH($C1129,'Policy Characteristics'!$C:$C,0))),"",INDEX('Policy Characteristics'!E:E,MATCH($C1129,'Policy Characteristics'!$C:$C,0)))</f>
        <v>indst efficiency standards</v>
      </c>
      <c r="L1129" s="184">
        <f>IF(ISBLANK(INDEX('Policy Characteristics'!F:F,MATCH($C1129,'Policy Characteristics'!$C:$C,0))),"",INDEX('Policy Characteristics'!F:F,MATCH($C1129,'Policy Characteristics'!$C:$C,0)))</f>
        <v>0</v>
      </c>
      <c r="M1129" s="184">
        <f>IF(ISBLANK(INDEX('Policy Characteristics'!G:G,MATCH($C1129,'Policy Characteristics'!$C:$C,0))),"",INDEX('Policy Characteristics'!G:G,MATCH($C1129,'Policy Characteristics'!$C:$C,0)))</f>
        <v>0.25</v>
      </c>
      <c r="N1129" s="184">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reduction in energy use</v>
      </c>
      <c r="P1129" s="1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6" t="str">
        <f>IF(ISBLANK(INDEX('Policy Characteristics'!K:K,MATCH($C1129,'Policy Characteristics'!$C:$C,0))),"",INDEX('Policy Characteristics'!K:K,MATCH($C1129,'Policy Characteristics'!$C:$C,0)))</f>
        <v>industry-ag-main.html#eff-stds</v>
      </c>
      <c r="R1129" s="176"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5" t="str">
        <f>IF(ISBLANK(INDEX('Policy Characteristics'!B:B,MATCH($C1130,'Policy Characteristics'!$C:$C,0))),"",INDEX('Policy Characteristics'!B:B,MATCH($C1130,'Policy Characteristics'!$C:$C,0)))</f>
        <v>Industry Energy Efficiency Standards</v>
      </c>
      <c r="C1130" s="176" t="str">
        <f t="shared" si="43"/>
        <v>Percentage Improvement in Eqpt Efficiency Standards above BAU</v>
      </c>
      <c r="D1130" s="6" t="s">
        <v>1983</v>
      </c>
      <c r="E1130" s="47" t="s">
        <v>1607</v>
      </c>
      <c r="F1130" t="s">
        <v>1945</v>
      </c>
      <c r="G1130" s="47" t="s">
        <v>1610</v>
      </c>
      <c r="H1130" s="44">
        <v>1114</v>
      </c>
      <c r="I1130" s="199" t="s">
        <v>44</v>
      </c>
      <c r="J1130" s="177" t="str">
        <f>IF(ISBLANK(INDEX('Policy Characteristics'!D:D,MATCH($C1130,'Policy Characteristics'!$C:$C,0))),"",INDEX('Policy Characteristics'!D:D,MATCH($C1130,'Policy Characteristics'!$C:$C,0)))</f>
        <v>Industry Energy Efficiency Standards</v>
      </c>
      <c r="K1130" s="176" t="str">
        <f>IF(ISBLANK(INDEX('Policy Characteristics'!E:E,MATCH($C1130,'Policy Characteristics'!$C:$C,0))),"",INDEX('Policy Characteristics'!E:E,MATCH($C1130,'Policy Characteristics'!$C:$C,0)))</f>
        <v>indst efficiency standards</v>
      </c>
      <c r="L1130" s="184">
        <f>IF(ISBLANK(INDEX('Policy Characteristics'!F:F,MATCH($C1130,'Policy Characteristics'!$C:$C,0))),"",INDEX('Policy Characteristics'!F:F,MATCH($C1130,'Policy Characteristics'!$C:$C,0)))</f>
        <v>0</v>
      </c>
      <c r="M1130" s="184">
        <f>IF(ISBLANK(INDEX('Policy Characteristics'!G:G,MATCH($C1130,'Policy Characteristics'!$C:$C,0))),"",INDEX('Policy Characteristics'!G:G,MATCH($C1130,'Policy Characteristics'!$C:$C,0)))</f>
        <v>0.25</v>
      </c>
      <c r="N1130" s="184">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reduction in energy use</v>
      </c>
      <c r="P1130" s="1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6" t="str">
        <f>IF(ISBLANK(INDEX('Policy Characteristics'!K:K,MATCH($C1130,'Policy Characteristics'!$C:$C,0))),"",INDEX('Policy Characteristics'!K:K,MATCH($C1130,'Policy Characteristics'!$C:$C,0)))</f>
        <v>industry-ag-main.html#eff-stds</v>
      </c>
      <c r="R1130" s="176"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5" t="str">
        <f>IF(ISBLANK(INDEX('Policy Characteristics'!B:B,MATCH($C1131,'Policy Characteristics'!$C:$C,0))),"",INDEX('Policy Characteristics'!B:B,MATCH($C1131,'Policy Characteristics'!$C:$C,0)))</f>
        <v>Industry Energy Efficiency Standards</v>
      </c>
      <c r="C1131" s="176" t="str">
        <f t="shared" si="43"/>
        <v>Percentage Improvement in Eqpt Efficiency Standards above BAU</v>
      </c>
      <c r="D1131" s="6" t="s">
        <v>1983</v>
      </c>
      <c r="E1131" s="47" t="s">
        <v>1608</v>
      </c>
      <c r="F1131" t="s">
        <v>1945</v>
      </c>
      <c r="G1131" s="47" t="s">
        <v>1612</v>
      </c>
      <c r="H1131" s="44">
        <v>1115</v>
      </c>
      <c r="I1131" s="199" t="s">
        <v>44</v>
      </c>
      <c r="J1131" s="177" t="str">
        <f>IF(ISBLANK(INDEX('Policy Characteristics'!D:D,MATCH($C1131,'Policy Characteristics'!$C:$C,0))),"",INDEX('Policy Characteristics'!D:D,MATCH($C1131,'Policy Characteristics'!$C:$C,0)))</f>
        <v>Industry Energy Efficiency Standards</v>
      </c>
      <c r="K1131" s="176" t="str">
        <f>IF(ISBLANK(INDEX('Policy Characteristics'!E:E,MATCH($C1131,'Policy Characteristics'!$C:$C,0))),"",INDEX('Policy Characteristics'!E:E,MATCH($C1131,'Policy Characteristics'!$C:$C,0)))</f>
        <v>indst efficiency standards</v>
      </c>
      <c r="L1131" s="184">
        <f>IF(ISBLANK(INDEX('Policy Characteristics'!F:F,MATCH($C1131,'Policy Characteristics'!$C:$C,0))),"",INDEX('Policy Characteristics'!F:F,MATCH($C1131,'Policy Characteristics'!$C:$C,0)))</f>
        <v>0</v>
      </c>
      <c r="M1131" s="184">
        <f>IF(ISBLANK(INDEX('Policy Characteristics'!G:G,MATCH($C1131,'Policy Characteristics'!$C:$C,0))),"",INDEX('Policy Characteristics'!G:G,MATCH($C1131,'Policy Characteristics'!$C:$C,0)))</f>
        <v>0.25</v>
      </c>
      <c r="N1131" s="184">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reduction in energy use</v>
      </c>
      <c r="P1131" s="1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6" t="str">
        <f>IF(ISBLANK(INDEX('Policy Characteristics'!K:K,MATCH($C1131,'Policy Characteristics'!$C:$C,0))),"",INDEX('Policy Characteristics'!K:K,MATCH($C1131,'Policy Characteristics'!$C:$C,0)))</f>
        <v>industry-ag-main.html#eff-stds</v>
      </c>
      <c r="R1131" s="176"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5" t="str">
        <f>IF(ISBLANK(INDEX('Policy Characteristics'!B:B,MATCH($C1132,'Policy Characteristics'!$C:$C,0))),"",INDEX('Policy Characteristics'!B:B,MATCH($C1132,'Policy Characteristics'!$C:$C,0)))</f>
        <v>Industry Energy Efficiency Standards</v>
      </c>
      <c r="C1132" s="176" t="str">
        <f t="shared" si="43"/>
        <v>Percentage Improvement in Eqpt Efficiency Standards above BAU</v>
      </c>
      <c r="D1132" s="6" t="s">
        <v>1983</v>
      </c>
      <c r="E1132" s="47" t="s">
        <v>1609</v>
      </c>
      <c r="F1132" t="s">
        <v>1945</v>
      </c>
      <c r="G1132" s="47" t="s">
        <v>1613</v>
      </c>
      <c r="H1132" s="44">
        <v>1116</v>
      </c>
      <c r="I1132" s="199" t="s">
        <v>43</v>
      </c>
      <c r="J1132" s="177" t="str">
        <f>IF(ISBLANK(INDEX('Policy Characteristics'!D:D,MATCH($C1132,'Policy Characteristics'!$C:$C,0))),"",INDEX('Policy Characteristics'!D:D,MATCH($C1132,'Policy Characteristics'!$C:$C,0)))</f>
        <v>Industry Energy Efficiency Standards</v>
      </c>
      <c r="K1132" s="176" t="str">
        <f>IF(ISBLANK(INDEX('Policy Characteristics'!E:E,MATCH($C1132,'Policy Characteristics'!$C:$C,0))),"",INDEX('Policy Characteristics'!E:E,MATCH($C1132,'Policy Characteristics'!$C:$C,0)))</f>
        <v>indst efficiency standards</v>
      </c>
      <c r="L1132" s="184">
        <f>IF(ISBLANK(INDEX('Policy Characteristics'!F:F,MATCH($C1132,'Policy Characteristics'!$C:$C,0))),"",INDEX('Policy Characteristics'!F:F,MATCH($C1132,'Policy Characteristics'!$C:$C,0)))</f>
        <v>0</v>
      </c>
      <c r="M1132" s="184">
        <f>IF(ISBLANK(INDEX('Policy Characteristics'!G:G,MATCH($C1132,'Policy Characteristics'!$C:$C,0))),"",INDEX('Policy Characteristics'!G:G,MATCH($C1132,'Policy Characteristics'!$C:$C,0)))</f>
        <v>0.25</v>
      </c>
      <c r="N1132" s="184">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reduction in energy use</v>
      </c>
      <c r="P1132" s="1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6" t="str">
        <f>IF(ISBLANK(INDEX('Policy Characteristics'!K:K,MATCH($C1132,'Policy Characteristics'!$C:$C,0))),"",INDEX('Policy Characteristics'!K:K,MATCH($C1132,'Policy Characteristics'!$C:$C,0)))</f>
        <v>industry-ag-main.html#eff-stds</v>
      </c>
      <c r="R1132" s="176"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5" t="str">
        <f>IF(ISBLANK(INDEX('Policy Characteristics'!B:B,MATCH($C1133,'Policy Characteristics'!$C:$C,0))),"",INDEX('Policy Characteristics'!B:B,MATCH($C1133,'Policy Characteristics'!$C:$C,0)))</f>
        <v>Industry Energy Efficiency Standards</v>
      </c>
      <c r="C1133" s="176" t="str">
        <f t="shared" si="43"/>
        <v>Percentage Improvement in Eqpt Efficiency Standards above BAU</v>
      </c>
      <c r="D1133" s="6" t="s">
        <v>1983</v>
      </c>
      <c r="E1133" s="47" t="s">
        <v>1606</v>
      </c>
      <c r="F1133" t="s">
        <v>1945</v>
      </c>
      <c r="G1133" s="47" t="s">
        <v>1611</v>
      </c>
      <c r="H1133" s="44">
        <v>1117</v>
      </c>
      <c r="I1133" s="199" t="s">
        <v>44</v>
      </c>
      <c r="J1133" s="177" t="str">
        <f>IF(ISBLANK(INDEX('Policy Characteristics'!D:D,MATCH($C1133,'Policy Characteristics'!$C:$C,0))),"",INDEX('Policy Characteristics'!D:D,MATCH($C1133,'Policy Characteristics'!$C:$C,0)))</f>
        <v>Industry Energy Efficiency Standards</v>
      </c>
      <c r="K1133" s="176" t="str">
        <f>IF(ISBLANK(INDEX('Policy Characteristics'!E:E,MATCH($C1133,'Policy Characteristics'!$C:$C,0))),"",INDEX('Policy Characteristics'!E:E,MATCH($C1133,'Policy Characteristics'!$C:$C,0)))</f>
        <v>indst efficiency standards</v>
      </c>
      <c r="L1133" s="184">
        <f>IF(ISBLANK(INDEX('Policy Characteristics'!F:F,MATCH($C1133,'Policy Characteristics'!$C:$C,0))),"",INDEX('Policy Characteristics'!F:F,MATCH($C1133,'Policy Characteristics'!$C:$C,0)))</f>
        <v>0</v>
      </c>
      <c r="M1133" s="184">
        <f>IF(ISBLANK(INDEX('Policy Characteristics'!G:G,MATCH($C1133,'Policy Characteristics'!$C:$C,0))),"",INDEX('Policy Characteristics'!G:G,MATCH($C1133,'Policy Characteristics'!$C:$C,0)))</f>
        <v>0.25</v>
      </c>
      <c r="N1133" s="184">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reduction in energy use</v>
      </c>
      <c r="P1133" s="1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6" t="str">
        <f>IF(ISBLANK(INDEX('Policy Characteristics'!K:K,MATCH($C1133,'Policy Characteristics'!$C:$C,0))),"",INDEX('Policy Characteristics'!K:K,MATCH($C1133,'Policy Characteristics'!$C:$C,0)))</f>
        <v>industry-ag-main.html#eff-stds</v>
      </c>
      <c r="R1133" s="176"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5" t="str">
        <f>IF(ISBLANK(INDEX('Policy Characteristics'!B:B,MATCH($C1134,'Policy Characteristics'!$C:$C,0))),"",INDEX('Policy Characteristics'!B:B,MATCH($C1134,'Policy Characteristics'!$C:$C,0)))</f>
        <v>Industry Energy Efficiency Standards</v>
      </c>
      <c r="C1134" s="176" t="str">
        <f t="shared" si="43"/>
        <v>Percentage Improvement in Eqpt Efficiency Standards above BAU</v>
      </c>
      <c r="D1134" s="6" t="s">
        <v>1984</v>
      </c>
      <c r="E1134" s="47" t="s">
        <v>1299</v>
      </c>
      <c r="F1134" t="s">
        <v>1946</v>
      </c>
      <c r="G1134" s="47" t="s">
        <v>1305</v>
      </c>
      <c r="H1134" s="44">
        <v>1118</v>
      </c>
      <c r="I1134" s="199" t="s">
        <v>43</v>
      </c>
      <c r="J1134" s="177" t="str">
        <f>IF(ISBLANK(INDEX('Policy Characteristics'!D:D,MATCH($C1134,'Policy Characteristics'!$C:$C,0))),"",INDEX('Policy Characteristics'!D:D,MATCH($C1134,'Policy Characteristics'!$C:$C,0)))</f>
        <v>Industry Energy Efficiency Standards</v>
      </c>
      <c r="K1134" s="176" t="str">
        <f>IF(ISBLANK(INDEX('Policy Characteristics'!E:E,MATCH($C1134,'Policy Characteristics'!$C:$C,0))),"",INDEX('Policy Characteristics'!E:E,MATCH($C1134,'Policy Characteristics'!$C:$C,0)))</f>
        <v>indst efficiency standards</v>
      </c>
      <c r="L1134" s="184">
        <f>IF(ISBLANK(INDEX('Policy Characteristics'!F:F,MATCH($C1134,'Policy Characteristics'!$C:$C,0))),"",INDEX('Policy Characteristics'!F:F,MATCH($C1134,'Policy Characteristics'!$C:$C,0)))</f>
        <v>0</v>
      </c>
      <c r="M1134" s="184">
        <f>IF(ISBLANK(INDEX('Policy Characteristics'!G:G,MATCH($C1134,'Policy Characteristics'!$C:$C,0))),"",INDEX('Policy Characteristics'!G:G,MATCH($C1134,'Policy Characteristics'!$C:$C,0)))</f>
        <v>0.25</v>
      </c>
      <c r="N1134" s="184">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reduction in energy use</v>
      </c>
      <c r="P1134" s="1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6" t="str">
        <f>IF(ISBLANK(INDEX('Policy Characteristics'!K:K,MATCH($C1134,'Policy Characteristics'!$C:$C,0))),"",INDEX('Policy Characteristics'!K:K,MATCH($C1134,'Policy Characteristics'!$C:$C,0)))</f>
        <v>industry-ag-main.html#eff-stds</v>
      </c>
      <c r="R1134" s="176"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5" t="str">
        <f>IF(ISBLANK(INDEX('Policy Characteristics'!B:B,MATCH($C1135,'Policy Characteristics'!$C:$C,0))),"",INDEX('Policy Characteristics'!B:B,MATCH($C1135,'Policy Characteristics'!$C:$C,0)))</f>
        <v>Industry Energy Efficiency Standards</v>
      </c>
      <c r="C1135" s="176" t="str">
        <f t="shared" si="43"/>
        <v>Percentage Improvement in Eqpt Efficiency Standards above BAU</v>
      </c>
      <c r="D1135" s="6" t="s">
        <v>1984</v>
      </c>
      <c r="E1135" s="47" t="s">
        <v>1300</v>
      </c>
      <c r="F1135" t="s">
        <v>1946</v>
      </c>
      <c r="G1135" s="47" t="s">
        <v>1308</v>
      </c>
      <c r="H1135" s="44">
        <v>1119</v>
      </c>
      <c r="I1135" s="199" t="s">
        <v>44</v>
      </c>
      <c r="J1135" s="177" t="str">
        <f>IF(ISBLANK(INDEX('Policy Characteristics'!D:D,MATCH($C1135,'Policy Characteristics'!$C:$C,0))),"",INDEX('Policy Characteristics'!D:D,MATCH($C1135,'Policy Characteristics'!$C:$C,0)))</f>
        <v>Industry Energy Efficiency Standards</v>
      </c>
      <c r="K1135" s="176" t="str">
        <f>IF(ISBLANK(INDEX('Policy Characteristics'!E:E,MATCH($C1135,'Policy Characteristics'!$C:$C,0))),"",INDEX('Policy Characteristics'!E:E,MATCH($C1135,'Policy Characteristics'!$C:$C,0)))</f>
        <v>indst efficiency standards</v>
      </c>
      <c r="L1135" s="184">
        <f>IF(ISBLANK(INDEX('Policy Characteristics'!F:F,MATCH($C1135,'Policy Characteristics'!$C:$C,0))),"",INDEX('Policy Characteristics'!F:F,MATCH($C1135,'Policy Characteristics'!$C:$C,0)))</f>
        <v>0</v>
      </c>
      <c r="M1135" s="184">
        <f>IF(ISBLANK(INDEX('Policy Characteristics'!G:G,MATCH($C1135,'Policy Characteristics'!$C:$C,0))),"",INDEX('Policy Characteristics'!G:G,MATCH($C1135,'Policy Characteristics'!$C:$C,0)))</f>
        <v>0.25</v>
      </c>
      <c r="N1135" s="184">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reduction in energy use</v>
      </c>
      <c r="P1135" s="1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6" t="str">
        <f>IF(ISBLANK(INDEX('Policy Characteristics'!K:K,MATCH($C1135,'Policy Characteristics'!$C:$C,0))),"",INDEX('Policy Characteristics'!K:K,MATCH($C1135,'Policy Characteristics'!$C:$C,0)))</f>
        <v>industry-ag-main.html#eff-stds</v>
      </c>
      <c r="R1135" s="176"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5" t="str">
        <f>IF(ISBLANK(INDEX('Policy Characteristics'!B:B,MATCH($C1136,'Policy Characteristics'!$C:$C,0))),"",INDEX('Policy Characteristics'!B:B,MATCH($C1136,'Policy Characteristics'!$C:$C,0)))</f>
        <v>Industry Energy Efficiency Standards</v>
      </c>
      <c r="C1136" s="176" t="str">
        <f t="shared" si="43"/>
        <v>Percentage Improvement in Eqpt Efficiency Standards above BAU</v>
      </c>
      <c r="D1136" s="6" t="s">
        <v>1984</v>
      </c>
      <c r="E1136" s="47" t="s">
        <v>1301</v>
      </c>
      <c r="F1136" t="s">
        <v>1946</v>
      </c>
      <c r="G1136" s="47" t="s">
        <v>1309</v>
      </c>
      <c r="H1136" s="44">
        <v>1120</v>
      </c>
      <c r="I1136" s="199" t="s">
        <v>43</v>
      </c>
      <c r="J1136" s="177" t="str">
        <f>IF(ISBLANK(INDEX('Policy Characteristics'!D:D,MATCH($C1136,'Policy Characteristics'!$C:$C,0))),"",INDEX('Policy Characteristics'!D:D,MATCH($C1136,'Policy Characteristics'!$C:$C,0)))</f>
        <v>Industry Energy Efficiency Standards</v>
      </c>
      <c r="K1136" s="176" t="str">
        <f>IF(ISBLANK(INDEX('Policy Characteristics'!E:E,MATCH($C1136,'Policy Characteristics'!$C:$C,0))),"",INDEX('Policy Characteristics'!E:E,MATCH($C1136,'Policy Characteristics'!$C:$C,0)))</f>
        <v>indst efficiency standards</v>
      </c>
      <c r="L1136" s="184">
        <f>IF(ISBLANK(INDEX('Policy Characteristics'!F:F,MATCH($C1136,'Policy Characteristics'!$C:$C,0))),"",INDEX('Policy Characteristics'!F:F,MATCH($C1136,'Policy Characteristics'!$C:$C,0)))</f>
        <v>0</v>
      </c>
      <c r="M1136" s="184">
        <f>IF(ISBLANK(INDEX('Policy Characteristics'!G:G,MATCH($C1136,'Policy Characteristics'!$C:$C,0))),"",INDEX('Policy Characteristics'!G:G,MATCH($C1136,'Policy Characteristics'!$C:$C,0)))</f>
        <v>0.25</v>
      </c>
      <c r="N1136" s="184">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reduction in energy use</v>
      </c>
      <c r="P1136" s="1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6" t="str">
        <f>IF(ISBLANK(INDEX('Policy Characteristics'!K:K,MATCH($C1136,'Policy Characteristics'!$C:$C,0))),"",INDEX('Policy Characteristics'!K:K,MATCH($C1136,'Policy Characteristics'!$C:$C,0)))</f>
        <v>industry-ag-main.html#eff-stds</v>
      </c>
      <c r="R1136" s="176"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5" t="str">
        <f>IF(ISBLANK(INDEX('Policy Characteristics'!B:B,MATCH($C1137,'Policy Characteristics'!$C:$C,0))),"",INDEX('Policy Characteristics'!B:B,MATCH($C1137,'Policy Characteristics'!$C:$C,0)))</f>
        <v>Industry Energy Efficiency Standards</v>
      </c>
      <c r="C1137" s="176" t="str">
        <f t="shared" si="43"/>
        <v>Percentage Improvement in Eqpt Efficiency Standards above BAU</v>
      </c>
      <c r="D1137" s="6" t="s">
        <v>1984</v>
      </c>
      <c r="E1137" s="47" t="s">
        <v>1302</v>
      </c>
      <c r="F1137" t="s">
        <v>1946</v>
      </c>
      <c r="G1137" s="47" t="s">
        <v>1306</v>
      </c>
      <c r="H1137" s="44">
        <v>1121</v>
      </c>
      <c r="I1137" s="199" t="s">
        <v>44</v>
      </c>
      <c r="J1137" s="177" t="str">
        <f>IF(ISBLANK(INDEX('Policy Characteristics'!D:D,MATCH($C1137,'Policy Characteristics'!$C:$C,0))),"",INDEX('Policy Characteristics'!D:D,MATCH($C1137,'Policy Characteristics'!$C:$C,0)))</f>
        <v>Industry Energy Efficiency Standards</v>
      </c>
      <c r="K1137" s="176" t="str">
        <f>IF(ISBLANK(INDEX('Policy Characteristics'!E:E,MATCH($C1137,'Policy Characteristics'!$C:$C,0))),"",INDEX('Policy Characteristics'!E:E,MATCH($C1137,'Policy Characteristics'!$C:$C,0)))</f>
        <v>indst efficiency standards</v>
      </c>
      <c r="L1137" s="184">
        <f>IF(ISBLANK(INDEX('Policy Characteristics'!F:F,MATCH($C1137,'Policy Characteristics'!$C:$C,0))),"",INDEX('Policy Characteristics'!F:F,MATCH($C1137,'Policy Characteristics'!$C:$C,0)))</f>
        <v>0</v>
      </c>
      <c r="M1137" s="184">
        <f>IF(ISBLANK(INDEX('Policy Characteristics'!G:G,MATCH($C1137,'Policy Characteristics'!$C:$C,0))),"",INDEX('Policy Characteristics'!G:G,MATCH($C1137,'Policy Characteristics'!$C:$C,0)))</f>
        <v>0.25</v>
      </c>
      <c r="N1137" s="184">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reduction in energy use</v>
      </c>
      <c r="P1137" s="1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6" t="str">
        <f>IF(ISBLANK(INDEX('Policy Characteristics'!K:K,MATCH($C1137,'Policy Characteristics'!$C:$C,0))),"",INDEX('Policy Characteristics'!K:K,MATCH($C1137,'Policy Characteristics'!$C:$C,0)))</f>
        <v>industry-ag-main.html#eff-stds</v>
      </c>
      <c r="R1137" s="176"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5" t="str">
        <f>IF(ISBLANK(INDEX('Policy Characteristics'!B:B,MATCH($C1138,'Policy Characteristics'!$C:$C,0))),"",INDEX('Policy Characteristics'!B:B,MATCH($C1138,'Policy Characteristics'!$C:$C,0)))</f>
        <v>Industry Energy Efficiency Standards</v>
      </c>
      <c r="C1138" s="176" t="str">
        <f t="shared" si="43"/>
        <v>Percentage Improvement in Eqpt Efficiency Standards above BAU</v>
      </c>
      <c r="D1138" s="6" t="s">
        <v>1984</v>
      </c>
      <c r="E1138" s="47" t="s">
        <v>1303</v>
      </c>
      <c r="F1138" t="s">
        <v>1946</v>
      </c>
      <c r="G1138" s="47" t="s">
        <v>1307</v>
      </c>
      <c r="H1138" s="44">
        <v>1122</v>
      </c>
      <c r="I1138" s="199" t="s">
        <v>43</v>
      </c>
      <c r="J1138" s="177" t="str">
        <f>IF(ISBLANK(INDEX('Policy Characteristics'!D:D,MATCH($C1138,'Policy Characteristics'!$C:$C,0))),"",INDEX('Policy Characteristics'!D:D,MATCH($C1138,'Policy Characteristics'!$C:$C,0)))</f>
        <v>Industry Energy Efficiency Standards</v>
      </c>
      <c r="K1138" s="176" t="str">
        <f>IF(ISBLANK(INDEX('Policy Characteristics'!E:E,MATCH($C1138,'Policy Characteristics'!$C:$C,0))),"",INDEX('Policy Characteristics'!E:E,MATCH($C1138,'Policy Characteristics'!$C:$C,0)))</f>
        <v>indst efficiency standards</v>
      </c>
      <c r="L1138" s="184">
        <f>IF(ISBLANK(INDEX('Policy Characteristics'!F:F,MATCH($C1138,'Policy Characteristics'!$C:$C,0))),"",INDEX('Policy Characteristics'!F:F,MATCH($C1138,'Policy Characteristics'!$C:$C,0)))</f>
        <v>0</v>
      </c>
      <c r="M1138" s="184">
        <f>IF(ISBLANK(INDEX('Policy Characteristics'!G:G,MATCH($C1138,'Policy Characteristics'!$C:$C,0))),"",INDEX('Policy Characteristics'!G:G,MATCH($C1138,'Policy Characteristics'!$C:$C,0)))</f>
        <v>0.25</v>
      </c>
      <c r="N1138" s="184">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reduction in energy use</v>
      </c>
      <c r="P1138" s="1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6" t="str">
        <f>IF(ISBLANK(INDEX('Policy Characteristics'!K:K,MATCH($C1138,'Policy Characteristics'!$C:$C,0))),"",INDEX('Policy Characteristics'!K:K,MATCH($C1138,'Policy Characteristics'!$C:$C,0)))</f>
        <v>industry-ag-main.html#eff-stds</v>
      </c>
      <c r="R1138" s="176"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5" t="str">
        <f>IF(ISBLANK(INDEX('Policy Characteristics'!B:B,MATCH($C1139,'Policy Characteristics'!$C:$C,0))),"",INDEX('Policy Characteristics'!B:B,MATCH($C1139,'Policy Characteristics'!$C:$C,0)))</f>
        <v>Industry Energy Efficiency Standards</v>
      </c>
      <c r="C1139" s="176" t="str">
        <f t="shared" si="43"/>
        <v>Percentage Improvement in Eqpt Efficiency Standards above BAU</v>
      </c>
      <c r="D1139" s="6" t="s">
        <v>1984</v>
      </c>
      <c r="E1139" s="47" t="s">
        <v>1304</v>
      </c>
      <c r="F1139" t="s">
        <v>1946</v>
      </c>
      <c r="G1139" s="47" t="s">
        <v>1310</v>
      </c>
      <c r="H1139" s="44">
        <v>1123</v>
      </c>
      <c r="I1139" s="199" t="s">
        <v>44</v>
      </c>
      <c r="J1139" s="177" t="str">
        <f>IF(ISBLANK(INDEX('Policy Characteristics'!D:D,MATCH($C1139,'Policy Characteristics'!$C:$C,0))),"",INDEX('Policy Characteristics'!D:D,MATCH($C1139,'Policy Characteristics'!$C:$C,0)))</f>
        <v>Industry Energy Efficiency Standards</v>
      </c>
      <c r="K1139" s="176" t="str">
        <f>IF(ISBLANK(INDEX('Policy Characteristics'!E:E,MATCH($C1139,'Policy Characteristics'!$C:$C,0))),"",INDEX('Policy Characteristics'!E:E,MATCH($C1139,'Policy Characteristics'!$C:$C,0)))</f>
        <v>indst efficiency standards</v>
      </c>
      <c r="L1139" s="184">
        <f>IF(ISBLANK(INDEX('Policy Characteristics'!F:F,MATCH($C1139,'Policy Characteristics'!$C:$C,0))),"",INDEX('Policy Characteristics'!F:F,MATCH($C1139,'Policy Characteristics'!$C:$C,0)))</f>
        <v>0</v>
      </c>
      <c r="M1139" s="184">
        <f>IF(ISBLANK(INDEX('Policy Characteristics'!G:G,MATCH($C1139,'Policy Characteristics'!$C:$C,0))),"",INDEX('Policy Characteristics'!G:G,MATCH($C1139,'Policy Characteristics'!$C:$C,0)))</f>
        <v>0.25</v>
      </c>
      <c r="N1139" s="184">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reduction in energy use</v>
      </c>
      <c r="P1139" s="1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6" t="str">
        <f>IF(ISBLANK(INDEX('Policy Characteristics'!K:K,MATCH($C1139,'Policy Characteristics'!$C:$C,0))),"",INDEX('Policy Characteristics'!K:K,MATCH($C1139,'Policy Characteristics'!$C:$C,0)))</f>
        <v>industry-ag-main.html#eff-stds</v>
      </c>
      <c r="R1139" s="176"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5" t="str">
        <f>IF(ISBLANK(INDEX('Policy Characteristics'!B:B,MATCH($C1140,'Policy Characteristics'!$C:$C,0))),"",INDEX('Policy Characteristics'!B:B,MATCH($C1140,'Policy Characteristics'!$C:$C,0)))</f>
        <v>Industry Energy Efficiency Standards</v>
      </c>
      <c r="C1140" s="176" t="str">
        <f t="shared" si="43"/>
        <v>Percentage Improvement in Eqpt Efficiency Standards above BAU</v>
      </c>
      <c r="D1140" s="6" t="s">
        <v>1984</v>
      </c>
      <c r="E1140" s="47" t="s">
        <v>1607</v>
      </c>
      <c r="F1140" t="s">
        <v>1946</v>
      </c>
      <c r="G1140" s="47" t="s">
        <v>1610</v>
      </c>
      <c r="H1140" s="44">
        <v>1124</v>
      </c>
      <c r="I1140" s="199" t="s">
        <v>44</v>
      </c>
      <c r="J1140" s="177" t="str">
        <f>IF(ISBLANK(INDEX('Policy Characteristics'!D:D,MATCH($C1140,'Policy Characteristics'!$C:$C,0))),"",INDEX('Policy Characteristics'!D:D,MATCH($C1140,'Policy Characteristics'!$C:$C,0)))</f>
        <v>Industry Energy Efficiency Standards</v>
      </c>
      <c r="K1140" s="176" t="str">
        <f>IF(ISBLANK(INDEX('Policy Characteristics'!E:E,MATCH($C1140,'Policy Characteristics'!$C:$C,0))),"",INDEX('Policy Characteristics'!E:E,MATCH($C1140,'Policy Characteristics'!$C:$C,0)))</f>
        <v>indst efficiency standards</v>
      </c>
      <c r="L1140" s="184">
        <f>IF(ISBLANK(INDEX('Policy Characteristics'!F:F,MATCH($C1140,'Policy Characteristics'!$C:$C,0))),"",INDEX('Policy Characteristics'!F:F,MATCH($C1140,'Policy Characteristics'!$C:$C,0)))</f>
        <v>0</v>
      </c>
      <c r="M1140" s="184">
        <f>IF(ISBLANK(INDEX('Policy Characteristics'!G:G,MATCH($C1140,'Policy Characteristics'!$C:$C,0))),"",INDEX('Policy Characteristics'!G:G,MATCH($C1140,'Policy Characteristics'!$C:$C,0)))</f>
        <v>0.25</v>
      </c>
      <c r="N1140" s="184">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reduction in energy use</v>
      </c>
      <c r="P1140" s="1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6" t="str">
        <f>IF(ISBLANK(INDEX('Policy Characteristics'!K:K,MATCH($C1140,'Policy Characteristics'!$C:$C,0))),"",INDEX('Policy Characteristics'!K:K,MATCH($C1140,'Policy Characteristics'!$C:$C,0)))</f>
        <v>industry-ag-main.html#eff-stds</v>
      </c>
      <c r="R1140" s="176"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5" t="str">
        <f>IF(ISBLANK(INDEX('Policy Characteristics'!B:B,MATCH($C1141,'Policy Characteristics'!$C:$C,0))),"",INDEX('Policy Characteristics'!B:B,MATCH($C1141,'Policy Characteristics'!$C:$C,0)))</f>
        <v>Industry Energy Efficiency Standards</v>
      </c>
      <c r="C1141" s="176" t="str">
        <f t="shared" si="43"/>
        <v>Percentage Improvement in Eqpt Efficiency Standards above BAU</v>
      </c>
      <c r="D1141" s="6" t="s">
        <v>1984</v>
      </c>
      <c r="E1141" s="47" t="s">
        <v>1608</v>
      </c>
      <c r="F1141" t="s">
        <v>1946</v>
      </c>
      <c r="G1141" s="47" t="s">
        <v>1612</v>
      </c>
      <c r="H1141" s="44">
        <v>1125</v>
      </c>
      <c r="I1141" s="199" t="s">
        <v>44</v>
      </c>
      <c r="J1141" s="177" t="str">
        <f>IF(ISBLANK(INDEX('Policy Characteristics'!D:D,MATCH($C1141,'Policy Characteristics'!$C:$C,0))),"",INDEX('Policy Characteristics'!D:D,MATCH($C1141,'Policy Characteristics'!$C:$C,0)))</f>
        <v>Industry Energy Efficiency Standards</v>
      </c>
      <c r="K1141" s="176" t="str">
        <f>IF(ISBLANK(INDEX('Policy Characteristics'!E:E,MATCH($C1141,'Policy Characteristics'!$C:$C,0))),"",INDEX('Policy Characteristics'!E:E,MATCH($C1141,'Policy Characteristics'!$C:$C,0)))</f>
        <v>indst efficiency standards</v>
      </c>
      <c r="L1141" s="184">
        <f>IF(ISBLANK(INDEX('Policy Characteristics'!F:F,MATCH($C1141,'Policy Characteristics'!$C:$C,0))),"",INDEX('Policy Characteristics'!F:F,MATCH($C1141,'Policy Characteristics'!$C:$C,0)))</f>
        <v>0</v>
      </c>
      <c r="M1141" s="184">
        <f>IF(ISBLANK(INDEX('Policy Characteristics'!G:G,MATCH($C1141,'Policy Characteristics'!$C:$C,0))),"",INDEX('Policy Characteristics'!G:G,MATCH($C1141,'Policy Characteristics'!$C:$C,0)))</f>
        <v>0.25</v>
      </c>
      <c r="N1141" s="184">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reduction in energy use</v>
      </c>
      <c r="P1141" s="1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6" t="str">
        <f>IF(ISBLANK(INDEX('Policy Characteristics'!K:K,MATCH($C1141,'Policy Characteristics'!$C:$C,0))),"",INDEX('Policy Characteristics'!K:K,MATCH($C1141,'Policy Characteristics'!$C:$C,0)))</f>
        <v>industry-ag-main.html#eff-stds</v>
      </c>
      <c r="R1141" s="176"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5" t="str">
        <f>IF(ISBLANK(INDEX('Policy Characteristics'!B:B,MATCH($C1142,'Policy Characteristics'!$C:$C,0))),"",INDEX('Policy Characteristics'!B:B,MATCH($C1142,'Policy Characteristics'!$C:$C,0)))</f>
        <v>Industry Energy Efficiency Standards</v>
      </c>
      <c r="C1142" s="176" t="str">
        <f t="shared" si="43"/>
        <v>Percentage Improvement in Eqpt Efficiency Standards above BAU</v>
      </c>
      <c r="D1142" s="6" t="s">
        <v>1984</v>
      </c>
      <c r="E1142" s="47" t="s">
        <v>1609</v>
      </c>
      <c r="F1142" t="s">
        <v>1946</v>
      </c>
      <c r="G1142" s="47" t="s">
        <v>1613</v>
      </c>
      <c r="H1142" s="44">
        <v>1126</v>
      </c>
      <c r="I1142" s="199" t="s">
        <v>43</v>
      </c>
      <c r="J1142" s="177" t="str">
        <f>IF(ISBLANK(INDEX('Policy Characteristics'!D:D,MATCH($C1142,'Policy Characteristics'!$C:$C,0))),"",INDEX('Policy Characteristics'!D:D,MATCH($C1142,'Policy Characteristics'!$C:$C,0)))</f>
        <v>Industry Energy Efficiency Standards</v>
      </c>
      <c r="K1142" s="176" t="str">
        <f>IF(ISBLANK(INDEX('Policy Characteristics'!E:E,MATCH($C1142,'Policy Characteristics'!$C:$C,0))),"",INDEX('Policy Characteristics'!E:E,MATCH($C1142,'Policy Characteristics'!$C:$C,0)))</f>
        <v>indst efficiency standards</v>
      </c>
      <c r="L1142" s="184">
        <f>IF(ISBLANK(INDEX('Policy Characteristics'!F:F,MATCH($C1142,'Policy Characteristics'!$C:$C,0))),"",INDEX('Policy Characteristics'!F:F,MATCH($C1142,'Policy Characteristics'!$C:$C,0)))</f>
        <v>0</v>
      </c>
      <c r="M1142" s="184">
        <f>IF(ISBLANK(INDEX('Policy Characteristics'!G:G,MATCH($C1142,'Policy Characteristics'!$C:$C,0))),"",INDEX('Policy Characteristics'!G:G,MATCH($C1142,'Policy Characteristics'!$C:$C,0)))</f>
        <v>0.25</v>
      </c>
      <c r="N1142" s="184">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reduction in energy use</v>
      </c>
      <c r="P1142" s="1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6" t="str">
        <f>IF(ISBLANK(INDEX('Policy Characteristics'!K:K,MATCH($C1142,'Policy Characteristics'!$C:$C,0))),"",INDEX('Policy Characteristics'!K:K,MATCH($C1142,'Policy Characteristics'!$C:$C,0)))</f>
        <v>industry-ag-main.html#eff-stds</v>
      </c>
      <c r="R1142" s="176"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5" t="str">
        <f>IF(ISBLANK(INDEX('Policy Characteristics'!B:B,MATCH($C1143,'Policy Characteristics'!$C:$C,0))),"",INDEX('Policy Characteristics'!B:B,MATCH($C1143,'Policy Characteristics'!$C:$C,0)))</f>
        <v>Industry Energy Efficiency Standards</v>
      </c>
      <c r="C1143" s="176" t="str">
        <f t="shared" si="43"/>
        <v>Percentage Improvement in Eqpt Efficiency Standards above BAU</v>
      </c>
      <c r="D1143" s="6" t="s">
        <v>1984</v>
      </c>
      <c r="E1143" s="47" t="s">
        <v>1606</v>
      </c>
      <c r="F1143" t="s">
        <v>1946</v>
      </c>
      <c r="G1143" s="47" t="s">
        <v>1611</v>
      </c>
      <c r="H1143" s="44">
        <v>1127</v>
      </c>
      <c r="I1143" s="199" t="s">
        <v>44</v>
      </c>
      <c r="J1143" s="177" t="str">
        <f>IF(ISBLANK(INDEX('Policy Characteristics'!D:D,MATCH($C1143,'Policy Characteristics'!$C:$C,0))),"",INDEX('Policy Characteristics'!D:D,MATCH($C1143,'Policy Characteristics'!$C:$C,0)))</f>
        <v>Industry Energy Efficiency Standards</v>
      </c>
      <c r="K1143" s="176" t="str">
        <f>IF(ISBLANK(INDEX('Policy Characteristics'!E:E,MATCH($C1143,'Policy Characteristics'!$C:$C,0))),"",INDEX('Policy Characteristics'!E:E,MATCH($C1143,'Policy Characteristics'!$C:$C,0)))</f>
        <v>indst efficiency standards</v>
      </c>
      <c r="L1143" s="184">
        <f>IF(ISBLANK(INDEX('Policy Characteristics'!F:F,MATCH($C1143,'Policy Characteristics'!$C:$C,0))),"",INDEX('Policy Characteristics'!F:F,MATCH($C1143,'Policy Characteristics'!$C:$C,0)))</f>
        <v>0</v>
      </c>
      <c r="M1143" s="184">
        <f>IF(ISBLANK(INDEX('Policy Characteristics'!G:G,MATCH($C1143,'Policy Characteristics'!$C:$C,0))),"",INDEX('Policy Characteristics'!G:G,MATCH($C1143,'Policy Characteristics'!$C:$C,0)))</f>
        <v>0.25</v>
      </c>
      <c r="N1143" s="184">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reduction in energy use</v>
      </c>
      <c r="P1143" s="1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6" t="str">
        <f>IF(ISBLANK(INDEX('Policy Characteristics'!K:K,MATCH($C1143,'Policy Characteristics'!$C:$C,0))),"",INDEX('Policy Characteristics'!K:K,MATCH($C1143,'Policy Characteristics'!$C:$C,0)))</f>
        <v>industry-ag-main.html#eff-stds</v>
      </c>
      <c r="R1143" s="176"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5" t="str">
        <f>IF(ISBLANK(INDEX('Policy Characteristics'!B:B,MATCH($C1144,'Policy Characteristics'!$C:$C,0))),"",INDEX('Policy Characteristics'!B:B,MATCH($C1144,'Policy Characteristics'!$C:$C,0)))</f>
        <v>Industry Energy Efficiency Standards</v>
      </c>
      <c r="C1144" s="176" t="str">
        <f t="shared" si="43"/>
        <v>Percentage Improvement in Eqpt Efficiency Standards above BAU</v>
      </c>
      <c r="D1144" s="6" t="s">
        <v>1985</v>
      </c>
      <c r="E1144" s="47" t="s">
        <v>1299</v>
      </c>
      <c r="F1144" t="s">
        <v>1947</v>
      </c>
      <c r="G1144" s="47" t="s">
        <v>1305</v>
      </c>
      <c r="H1144" s="44">
        <v>1128</v>
      </c>
      <c r="I1144" s="199" t="s">
        <v>43</v>
      </c>
      <c r="J1144" s="177" t="str">
        <f>IF(ISBLANK(INDEX('Policy Characteristics'!D:D,MATCH($C1144,'Policy Characteristics'!$C:$C,0))),"",INDEX('Policy Characteristics'!D:D,MATCH($C1144,'Policy Characteristics'!$C:$C,0)))</f>
        <v>Industry Energy Efficiency Standards</v>
      </c>
      <c r="K1144" s="176" t="str">
        <f>IF(ISBLANK(INDEX('Policy Characteristics'!E:E,MATCH($C1144,'Policy Characteristics'!$C:$C,0))),"",INDEX('Policy Characteristics'!E:E,MATCH($C1144,'Policy Characteristics'!$C:$C,0)))</f>
        <v>indst efficiency standards</v>
      </c>
      <c r="L1144" s="184">
        <f>IF(ISBLANK(INDEX('Policy Characteristics'!F:F,MATCH($C1144,'Policy Characteristics'!$C:$C,0))),"",INDEX('Policy Characteristics'!F:F,MATCH($C1144,'Policy Characteristics'!$C:$C,0)))</f>
        <v>0</v>
      </c>
      <c r="M1144" s="184">
        <f>IF(ISBLANK(INDEX('Policy Characteristics'!G:G,MATCH($C1144,'Policy Characteristics'!$C:$C,0))),"",INDEX('Policy Characteristics'!G:G,MATCH($C1144,'Policy Characteristics'!$C:$C,0)))</f>
        <v>0.25</v>
      </c>
      <c r="N1144" s="184">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reduction in energy use</v>
      </c>
      <c r="P1144" s="1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6" t="str">
        <f>IF(ISBLANK(INDEX('Policy Characteristics'!K:K,MATCH($C1144,'Policy Characteristics'!$C:$C,0))),"",INDEX('Policy Characteristics'!K:K,MATCH($C1144,'Policy Characteristics'!$C:$C,0)))</f>
        <v>industry-ag-main.html#eff-stds</v>
      </c>
      <c r="R1144" s="176"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5" t="str">
        <f>IF(ISBLANK(INDEX('Policy Characteristics'!B:B,MATCH($C1145,'Policy Characteristics'!$C:$C,0))),"",INDEX('Policy Characteristics'!B:B,MATCH($C1145,'Policy Characteristics'!$C:$C,0)))</f>
        <v>Industry Energy Efficiency Standards</v>
      </c>
      <c r="C1145" s="176" t="str">
        <f t="shared" si="43"/>
        <v>Percentage Improvement in Eqpt Efficiency Standards above BAU</v>
      </c>
      <c r="D1145" s="6" t="s">
        <v>1985</v>
      </c>
      <c r="E1145" s="47" t="s">
        <v>1300</v>
      </c>
      <c r="F1145" t="s">
        <v>1947</v>
      </c>
      <c r="G1145" s="47" t="s">
        <v>1308</v>
      </c>
      <c r="H1145" s="44">
        <v>1129</v>
      </c>
      <c r="I1145" s="199" t="s">
        <v>44</v>
      </c>
      <c r="J1145" s="177" t="str">
        <f>IF(ISBLANK(INDEX('Policy Characteristics'!D:D,MATCH($C1145,'Policy Characteristics'!$C:$C,0))),"",INDEX('Policy Characteristics'!D:D,MATCH($C1145,'Policy Characteristics'!$C:$C,0)))</f>
        <v>Industry Energy Efficiency Standards</v>
      </c>
      <c r="K1145" s="176" t="str">
        <f>IF(ISBLANK(INDEX('Policy Characteristics'!E:E,MATCH($C1145,'Policy Characteristics'!$C:$C,0))),"",INDEX('Policy Characteristics'!E:E,MATCH($C1145,'Policy Characteristics'!$C:$C,0)))</f>
        <v>indst efficiency standards</v>
      </c>
      <c r="L1145" s="184">
        <f>IF(ISBLANK(INDEX('Policy Characteristics'!F:F,MATCH($C1145,'Policy Characteristics'!$C:$C,0))),"",INDEX('Policy Characteristics'!F:F,MATCH($C1145,'Policy Characteristics'!$C:$C,0)))</f>
        <v>0</v>
      </c>
      <c r="M1145" s="184">
        <f>IF(ISBLANK(INDEX('Policy Characteristics'!G:G,MATCH($C1145,'Policy Characteristics'!$C:$C,0))),"",INDEX('Policy Characteristics'!G:G,MATCH($C1145,'Policy Characteristics'!$C:$C,0)))</f>
        <v>0.25</v>
      </c>
      <c r="N1145" s="184">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reduction in energy use</v>
      </c>
      <c r="P1145" s="1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6" t="str">
        <f>IF(ISBLANK(INDEX('Policy Characteristics'!K:K,MATCH($C1145,'Policy Characteristics'!$C:$C,0))),"",INDEX('Policy Characteristics'!K:K,MATCH($C1145,'Policy Characteristics'!$C:$C,0)))</f>
        <v>industry-ag-main.html#eff-stds</v>
      </c>
      <c r="R1145" s="176"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5" t="str">
        <f>IF(ISBLANK(INDEX('Policy Characteristics'!B:B,MATCH($C1146,'Policy Characteristics'!$C:$C,0))),"",INDEX('Policy Characteristics'!B:B,MATCH($C1146,'Policy Characteristics'!$C:$C,0)))</f>
        <v>Industry Energy Efficiency Standards</v>
      </c>
      <c r="C1146" s="176" t="str">
        <f t="shared" si="43"/>
        <v>Percentage Improvement in Eqpt Efficiency Standards above BAU</v>
      </c>
      <c r="D1146" s="6" t="s">
        <v>1985</v>
      </c>
      <c r="E1146" s="47" t="s">
        <v>1301</v>
      </c>
      <c r="F1146" t="s">
        <v>1947</v>
      </c>
      <c r="G1146" s="47" t="s">
        <v>1309</v>
      </c>
      <c r="H1146" s="44">
        <v>1130</v>
      </c>
      <c r="I1146" s="199" t="s">
        <v>43</v>
      </c>
      <c r="J1146" s="177" t="str">
        <f>IF(ISBLANK(INDEX('Policy Characteristics'!D:D,MATCH($C1146,'Policy Characteristics'!$C:$C,0))),"",INDEX('Policy Characteristics'!D:D,MATCH($C1146,'Policy Characteristics'!$C:$C,0)))</f>
        <v>Industry Energy Efficiency Standards</v>
      </c>
      <c r="K1146" s="176" t="str">
        <f>IF(ISBLANK(INDEX('Policy Characteristics'!E:E,MATCH($C1146,'Policy Characteristics'!$C:$C,0))),"",INDEX('Policy Characteristics'!E:E,MATCH($C1146,'Policy Characteristics'!$C:$C,0)))</f>
        <v>indst efficiency standards</v>
      </c>
      <c r="L1146" s="184">
        <f>IF(ISBLANK(INDEX('Policy Characteristics'!F:F,MATCH($C1146,'Policy Characteristics'!$C:$C,0))),"",INDEX('Policy Characteristics'!F:F,MATCH($C1146,'Policy Characteristics'!$C:$C,0)))</f>
        <v>0</v>
      </c>
      <c r="M1146" s="184">
        <f>IF(ISBLANK(INDEX('Policy Characteristics'!G:G,MATCH($C1146,'Policy Characteristics'!$C:$C,0))),"",INDEX('Policy Characteristics'!G:G,MATCH($C1146,'Policy Characteristics'!$C:$C,0)))</f>
        <v>0.25</v>
      </c>
      <c r="N1146" s="184">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reduction in energy use</v>
      </c>
      <c r="P1146" s="1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6" t="str">
        <f>IF(ISBLANK(INDEX('Policy Characteristics'!K:K,MATCH($C1146,'Policy Characteristics'!$C:$C,0))),"",INDEX('Policy Characteristics'!K:K,MATCH($C1146,'Policy Characteristics'!$C:$C,0)))</f>
        <v>industry-ag-main.html#eff-stds</v>
      </c>
      <c r="R1146" s="176"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5" t="str">
        <f>IF(ISBLANK(INDEX('Policy Characteristics'!B:B,MATCH($C1147,'Policy Characteristics'!$C:$C,0))),"",INDEX('Policy Characteristics'!B:B,MATCH($C1147,'Policy Characteristics'!$C:$C,0)))</f>
        <v>Industry Energy Efficiency Standards</v>
      </c>
      <c r="C1147" s="176" t="str">
        <f t="shared" si="43"/>
        <v>Percentage Improvement in Eqpt Efficiency Standards above BAU</v>
      </c>
      <c r="D1147" s="6" t="s">
        <v>1985</v>
      </c>
      <c r="E1147" s="47" t="s">
        <v>1302</v>
      </c>
      <c r="F1147" t="s">
        <v>1947</v>
      </c>
      <c r="G1147" s="47" t="s">
        <v>1306</v>
      </c>
      <c r="H1147" s="44">
        <v>1131</v>
      </c>
      <c r="I1147" s="199" t="s">
        <v>44</v>
      </c>
      <c r="J1147" s="177" t="str">
        <f>IF(ISBLANK(INDEX('Policy Characteristics'!D:D,MATCH($C1147,'Policy Characteristics'!$C:$C,0))),"",INDEX('Policy Characteristics'!D:D,MATCH($C1147,'Policy Characteristics'!$C:$C,0)))</f>
        <v>Industry Energy Efficiency Standards</v>
      </c>
      <c r="K1147" s="176" t="str">
        <f>IF(ISBLANK(INDEX('Policy Characteristics'!E:E,MATCH($C1147,'Policy Characteristics'!$C:$C,0))),"",INDEX('Policy Characteristics'!E:E,MATCH($C1147,'Policy Characteristics'!$C:$C,0)))</f>
        <v>indst efficiency standards</v>
      </c>
      <c r="L1147" s="184">
        <f>IF(ISBLANK(INDEX('Policy Characteristics'!F:F,MATCH($C1147,'Policy Characteristics'!$C:$C,0))),"",INDEX('Policy Characteristics'!F:F,MATCH($C1147,'Policy Characteristics'!$C:$C,0)))</f>
        <v>0</v>
      </c>
      <c r="M1147" s="184">
        <f>IF(ISBLANK(INDEX('Policy Characteristics'!G:G,MATCH($C1147,'Policy Characteristics'!$C:$C,0))),"",INDEX('Policy Characteristics'!G:G,MATCH($C1147,'Policy Characteristics'!$C:$C,0)))</f>
        <v>0.25</v>
      </c>
      <c r="N1147" s="184">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reduction in energy use</v>
      </c>
      <c r="P1147" s="1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6" t="str">
        <f>IF(ISBLANK(INDEX('Policy Characteristics'!K:K,MATCH($C1147,'Policy Characteristics'!$C:$C,0))),"",INDEX('Policy Characteristics'!K:K,MATCH($C1147,'Policy Characteristics'!$C:$C,0)))</f>
        <v>industry-ag-main.html#eff-stds</v>
      </c>
      <c r="R1147" s="176"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5" t="str">
        <f>IF(ISBLANK(INDEX('Policy Characteristics'!B:B,MATCH($C1148,'Policy Characteristics'!$C:$C,0))),"",INDEX('Policy Characteristics'!B:B,MATCH($C1148,'Policy Characteristics'!$C:$C,0)))</f>
        <v>Industry Energy Efficiency Standards</v>
      </c>
      <c r="C1148" s="176" t="str">
        <f t="shared" si="43"/>
        <v>Percentage Improvement in Eqpt Efficiency Standards above BAU</v>
      </c>
      <c r="D1148" s="6" t="s">
        <v>1985</v>
      </c>
      <c r="E1148" s="47" t="s">
        <v>1303</v>
      </c>
      <c r="F1148" t="s">
        <v>1947</v>
      </c>
      <c r="G1148" s="47" t="s">
        <v>1307</v>
      </c>
      <c r="H1148" s="44">
        <v>1132</v>
      </c>
      <c r="I1148" s="199" t="s">
        <v>43</v>
      </c>
      <c r="J1148" s="177" t="str">
        <f>IF(ISBLANK(INDEX('Policy Characteristics'!D:D,MATCH($C1148,'Policy Characteristics'!$C:$C,0))),"",INDEX('Policy Characteristics'!D:D,MATCH($C1148,'Policy Characteristics'!$C:$C,0)))</f>
        <v>Industry Energy Efficiency Standards</v>
      </c>
      <c r="K1148" s="176" t="str">
        <f>IF(ISBLANK(INDEX('Policy Characteristics'!E:E,MATCH($C1148,'Policy Characteristics'!$C:$C,0))),"",INDEX('Policy Characteristics'!E:E,MATCH($C1148,'Policy Characteristics'!$C:$C,0)))</f>
        <v>indst efficiency standards</v>
      </c>
      <c r="L1148" s="184">
        <f>IF(ISBLANK(INDEX('Policy Characteristics'!F:F,MATCH($C1148,'Policy Characteristics'!$C:$C,0))),"",INDEX('Policy Characteristics'!F:F,MATCH($C1148,'Policy Characteristics'!$C:$C,0)))</f>
        <v>0</v>
      </c>
      <c r="M1148" s="184">
        <f>IF(ISBLANK(INDEX('Policy Characteristics'!G:G,MATCH($C1148,'Policy Characteristics'!$C:$C,0))),"",INDEX('Policy Characteristics'!G:G,MATCH($C1148,'Policy Characteristics'!$C:$C,0)))</f>
        <v>0.25</v>
      </c>
      <c r="N1148" s="184">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reduction in energy use</v>
      </c>
      <c r="P1148" s="1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6" t="str">
        <f>IF(ISBLANK(INDEX('Policy Characteristics'!K:K,MATCH($C1148,'Policy Characteristics'!$C:$C,0))),"",INDEX('Policy Characteristics'!K:K,MATCH($C1148,'Policy Characteristics'!$C:$C,0)))</f>
        <v>industry-ag-main.html#eff-stds</v>
      </c>
      <c r="R1148" s="176"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5" t="str">
        <f>IF(ISBLANK(INDEX('Policy Characteristics'!B:B,MATCH($C1149,'Policy Characteristics'!$C:$C,0))),"",INDEX('Policy Characteristics'!B:B,MATCH($C1149,'Policy Characteristics'!$C:$C,0)))</f>
        <v>Industry Energy Efficiency Standards</v>
      </c>
      <c r="C1149" s="176" t="str">
        <f t="shared" si="43"/>
        <v>Percentage Improvement in Eqpt Efficiency Standards above BAU</v>
      </c>
      <c r="D1149" s="6" t="s">
        <v>1985</v>
      </c>
      <c r="E1149" s="47" t="s">
        <v>1304</v>
      </c>
      <c r="F1149" t="s">
        <v>1947</v>
      </c>
      <c r="G1149" s="47" t="s">
        <v>1310</v>
      </c>
      <c r="H1149" s="44">
        <v>1133</v>
      </c>
      <c r="I1149" s="199" t="s">
        <v>44</v>
      </c>
      <c r="J1149" s="177" t="str">
        <f>IF(ISBLANK(INDEX('Policy Characteristics'!D:D,MATCH($C1149,'Policy Characteristics'!$C:$C,0))),"",INDEX('Policy Characteristics'!D:D,MATCH($C1149,'Policy Characteristics'!$C:$C,0)))</f>
        <v>Industry Energy Efficiency Standards</v>
      </c>
      <c r="K1149" s="176" t="str">
        <f>IF(ISBLANK(INDEX('Policy Characteristics'!E:E,MATCH($C1149,'Policy Characteristics'!$C:$C,0))),"",INDEX('Policy Characteristics'!E:E,MATCH($C1149,'Policy Characteristics'!$C:$C,0)))</f>
        <v>indst efficiency standards</v>
      </c>
      <c r="L1149" s="184">
        <f>IF(ISBLANK(INDEX('Policy Characteristics'!F:F,MATCH($C1149,'Policy Characteristics'!$C:$C,0))),"",INDEX('Policy Characteristics'!F:F,MATCH($C1149,'Policy Characteristics'!$C:$C,0)))</f>
        <v>0</v>
      </c>
      <c r="M1149" s="184">
        <f>IF(ISBLANK(INDEX('Policy Characteristics'!G:G,MATCH($C1149,'Policy Characteristics'!$C:$C,0))),"",INDEX('Policy Characteristics'!G:G,MATCH($C1149,'Policy Characteristics'!$C:$C,0)))</f>
        <v>0.25</v>
      </c>
      <c r="N1149" s="184">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reduction in energy use</v>
      </c>
      <c r="P1149" s="1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6" t="str">
        <f>IF(ISBLANK(INDEX('Policy Characteristics'!K:K,MATCH($C1149,'Policy Characteristics'!$C:$C,0))),"",INDEX('Policy Characteristics'!K:K,MATCH($C1149,'Policy Characteristics'!$C:$C,0)))</f>
        <v>industry-ag-main.html#eff-stds</v>
      </c>
      <c r="R1149" s="176"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5" t="str">
        <f>IF(ISBLANK(INDEX('Policy Characteristics'!B:B,MATCH($C1150,'Policy Characteristics'!$C:$C,0))),"",INDEX('Policy Characteristics'!B:B,MATCH($C1150,'Policy Characteristics'!$C:$C,0)))</f>
        <v>Industry Energy Efficiency Standards</v>
      </c>
      <c r="C1150" s="176" t="str">
        <f t="shared" si="43"/>
        <v>Percentage Improvement in Eqpt Efficiency Standards above BAU</v>
      </c>
      <c r="D1150" s="6" t="s">
        <v>1985</v>
      </c>
      <c r="E1150" s="47" t="s">
        <v>1607</v>
      </c>
      <c r="F1150" t="s">
        <v>1947</v>
      </c>
      <c r="G1150" s="47" t="s">
        <v>1610</v>
      </c>
      <c r="H1150" s="44">
        <v>1134</v>
      </c>
      <c r="I1150" s="199" t="s">
        <v>44</v>
      </c>
      <c r="J1150" s="177" t="str">
        <f>IF(ISBLANK(INDEX('Policy Characteristics'!D:D,MATCH($C1150,'Policy Characteristics'!$C:$C,0))),"",INDEX('Policy Characteristics'!D:D,MATCH($C1150,'Policy Characteristics'!$C:$C,0)))</f>
        <v>Industry Energy Efficiency Standards</v>
      </c>
      <c r="K1150" s="176" t="str">
        <f>IF(ISBLANK(INDEX('Policy Characteristics'!E:E,MATCH($C1150,'Policy Characteristics'!$C:$C,0))),"",INDEX('Policy Characteristics'!E:E,MATCH($C1150,'Policy Characteristics'!$C:$C,0)))</f>
        <v>indst efficiency standards</v>
      </c>
      <c r="L1150" s="184">
        <f>IF(ISBLANK(INDEX('Policy Characteristics'!F:F,MATCH($C1150,'Policy Characteristics'!$C:$C,0))),"",INDEX('Policy Characteristics'!F:F,MATCH($C1150,'Policy Characteristics'!$C:$C,0)))</f>
        <v>0</v>
      </c>
      <c r="M1150" s="184">
        <f>IF(ISBLANK(INDEX('Policy Characteristics'!G:G,MATCH($C1150,'Policy Characteristics'!$C:$C,0))),"",INDEX('Policy Characteristics'!G:G,MATCH($C1150,'Policy Characteristics'!$C:$C,0)))</f>
        <v>0.25</v>
      </c>
      <c r="N1150" s="184">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reduction in energy use</v>
      </c>
      <c r="P1150" s="1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6" t="str">
        <f>IF(ISBLANK(INDEX('Policy Characteristics'!K:K,MATCH($C1150,'Policy Characteristics'!$C:$C,0))),"",INDEX('Policy Characteristics'!K:K,MATCH($C1150,'Policy Characteristics'!$C:$C,0)))</f>
        <v>industry-ag-main.html#eff-stds</v>
      </c>
      <c r="R1150" s="176"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5" t="str">
        <f>IF(ISBLANK(INDEX('Policy Characteristics'!B:B,MATCH($C1151,'Policy Characteristics'!$C:$C,0))),"",INDEX('Policy Characteristics'!B:B,MATCH($C1151,'Policy Characteristics'!$C:$C,0)))</f>
        <v>Industry Energy Efficiency Standards</v>
      </c>
      <c r="C1151" s="176" t="str">
        <f t="shared" si="43"/>
        <v>Percentage Improvement in Eqpt Efficiency Standards above BAU</v>
      </c>
      <c r="D1151" s="6" t="s">
        <v>1985</v>
      </c>
      <c r="E1151" s="47" t="s">
        <v>1608</v>
      </c>
      <c r="F1151" t="s">
        <v>1947</v>
      </c>
      <c r="G1151" s="47" t="s">
        <v>1612</v>
      </c>
      <c r="H1151" s="44">
        <v>1135</v>
      </c>
      <c r="I1151" s="199" t="s">
        <v>44</v>
      </c>
      <c r="J1151" s="177" t="str">
        <f>IF(ISBLANK(INDEX('Policy Characteristics'!D:D,MATCH($C1151,'Policy Characteristics'!$C:$C,0))),"",INDEX('Policy Characteristics'!D:D,MATCH($C1151,'Policy Characteristics'!$C:$C,0)))</f>
        <v>Industry Energy Efficiency Standards</v>
      </c>
      <c r="K1151" s="176" t="str">
        <f>IF(ISBLANK(INDEX('Policy Characteristics'!E:E,MATCH($C1151,'Policy Characteristics'!$C:$C,0))),"",INDEX('Policy Characteristics'!E:E,MATCH($C1151,'Policy Characteristics'!$C:$C,0)))</f>
        <v>indst efficiency standards</v>
      </c>
      <c r="L1151" s="184">
        <f>IF(ISBLANK(INDEX('Policy Characteristics'!F:F,MATCH($C1151,'Policy Characteristics'!$C:$C,0))),"",INDEX('Policy Characteristics'!F:F,MATCH($C1151,'Policy Characteristics'!$C:$C,0)))</f>
        <v>0</v>
      </c>
      <c r="M1151" s="184">
        <f>IF(ISBLANK(INDEX('Policy Characteristics'!G:G,MATCH($C1151,'Policy Characteristics'!$C:$C,0))),"",INDEX('Policy Characteristics'!G:G,MATCH($C1151,'Policy Characteristics'!$C:$C,0)))</f>
        <v>0.25</v>
      </c>
      <c r="N1151" s="184">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reduction in energy use</v>
      </c>
      <c r="P1151" s="1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6" t="str">
        <f>IF(ISBLANK(INDEX('Policy Characteristics'!K:K,MATCH($C1151,'Policy Characteristics'!$C:$C,0))),"",INDEX('Policy Characteristics'!K:K,MATCH($C1151,'Policy Characteristics'!$C:$C,0)))</f>
        <v>industry-ag-main.html#eff-stds</v>
      </c>
      <c r="R1151" s="176"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5" t="str">
        <f>IF(ISBLANK(INDEX('Policy Characteristics'!B:B,MATCH($C1152,'Policy Characteristics'!$C:$C,0))),"",INDEX('Policy Characteristics'!B:B,MATCH($C1152,'Policy Characteristics'!$C:$C,0)))</f>
        <v>Industry Energy Efficiency Standards</v>
      </c>
      <c r="C1152" s="176" t="str">
        <f t="shared" si="43"/>
        <v>Percentage Improvement in Eqpt Efficiency Standards above BAU</v>
      </c>
      <c r="D1152" s="6" t="s">
        <v>1985</v>
      </c>
      <c r="E1152" s="47" t="s">
        <v>1609</v>
      </c>
      <c r="F1152" t="s">
        <v>1947</v>
      </c>
      <c r="G1152" s="47" t="s">
        <v>1613</v>
      </c>
      <c r="H1152" s="44">
        <v>1136</v>
      </c>
      <c r="I1152" s="199" t="s">
        <v>43</v>
      </c>
      <c r="J1152" s="177" t="str">
        <f>IF(ISBLANK(INDEX('Policy Characteristics'!D:D,MATCH($C1152,'Policy Characteristics'!$C:$C,0))),"",INDEX('Policy Characteristics'!D:D,MATCH($C1152,'Policy Characteristics'!$C:$C,0)))</f>
        <v>Industry Energy Efficiency Standards</v>
      </c>
      <c r="K1152" s="176" t="str">
        <f>IF(ISBLANK(INDEX('Policy Characteristics'!E:E,MATCH($C1152,'Policy Characteristics'!$C:$C,0))),"",INDEX('Policy Characteristics'!E:E,MATCH($C1152,'Policy Characteristics'!$C:$C,0)))</f>
        <v>indst efficiency standards</v>
      </c>
      <c r="L1152" s="184">
        <f>IF(ISBLANK(INDEX('Policy Characteristics'!F:F,MATCH($C1152,'Policy Characteristics'!$C:$C,0))),"",INDEX('Policy Characteristics'!F:F,MATCH($C1152,'Policy Characteristics'!$C:$C,0)))</f>
        <v>0</v>
      </c>
      <c r="M1152" s="184">
        <f>IF(ISBLANK(INDEX('Policy Characteristics'!G:G,MATCH($C1152,'Policy Characteristics'!$C:$C,0))),"",INDEX('Policy Characteristics'!G:G,MATCH($C1152,'Policy Characteristics'!$C:$C,0)))</f>
        <v>0.25</v>
      </c>
      <c r="N1152" s="184">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reduction in energy use</v>
      </c>
      <c r="P1152" s="1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6" t="str">
        <f>IF(ISBLANK(INDEX('Policy Characteristics'!K:K,MATCH($C1152,'Policy Characteristics'!$C:$C,0))),"",INDEX('Policy Characteristics'!K:K,MATCH($C1152,'Policy Characteristics'!$C:$C,0)))</f>
        <v>industry-ag-main.html#eff-stds</v>
      </c>
      <c r="R1152" s="176"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5" t="str">
        <f>IF(ISBLANK(INDEX('Policy Characteristics'!B:B,MATCH($C1153,'Policy Characteristics'!$C:$C,0))),"",INDEX('Policy Characteristics'!B:B,MATCH($C1153,'Policy Characteristics'!$C:$C,0)))</f>
        <v>Industry Energy Efficiency Standards</v>
      </c>
      <c r="C1153" s="176" t="str">
        <f t="shared" si="43"/>
        <v>Percentage Improvement in Eqpt Efficiency Standards above BAU</v>
      </c>
      <c r="D1153" s="6" t="s">
        <v>1985</v>
      </c>
      <c r="E1153" s="47" t="s">
        <v>1606</v>
      </c>
      <c r="F1153" t="s">
        <v>1947</v>
      </c>
      <c r="G1153" s="47" t="s">
        <v>1611</v>
      </c>
      <c r="H1153" s="44">
        <v>1137</v>
      </c>
      <c r="I1153" s="199" t="s">
        <v>44</v>
      </c>
      <c r="J1153" s="177" t="str">
        <f>IF(ISBLANK(INDEX('Policy Characteristics'!D:D,MATCH($C1153,'Policy Characteristics'!$C:$C,0))),"",INDEX('Policy Characteristics'!D:D,MATCH($C1153,'Policy Characteristics'!$C:$C,0)))</f>
        <v>Industry Energy Efficiency Standards</v>
      </c>
      <c r="K1153" s="176" t="str">
        <f>IF(ISBLANK(INDEX('Policy Characteristics'!E:E,MATCH($C1153,'Policy Characteristics'!$C:$C,0))),"",INDEX('Policy Characteristics'!E:E,MATCH($C1153,'Policy Characteristics'!$C:$C,0)))</f>
        <v>indst efficiency standards</v>
      </c>
      <c r="L1153" s="184">
        <f>IF(ISBLANK(INDEX('Policy Characteristics'!F:F,MATCH($C1153,'Policy Characteristics'!$C:$C,0))),"",INDEX('Policy Characteristics'!F:F,MATCH($C1153,'Policy Characteristics'!$C:$C,0)))</f>
        <v>0</v>
      </c>
      <c r="M1153" s="184">
        <f>IF(ISBLANK(INDEX('Policy Characteristics'!G:G,MATCH($C1153,'Policy Characteristics'!$C:$C,0))),"",INDEX('Policy Characteristics'!G:G,MATCH($C1153,'Policy Characteristics'!$C:$C,0)))</f>
        <v>0.25</v>
      </c>
      <c r="N1153" s="184">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reduction in energy use</v>
      </c>
      <c r="P1153" s="1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6" t="str">
        <f>IF(ISBLANK(INDEX('Policy Characteristics'!K:K,MATCH($C1153,'Policy Characteristics'!$C:$C,0))),"",INDEX('Policy Characteristics'!K:K,MATCH($C1153,'Policy Characteristics'!$C:$C,0)))</f>
        <v>industry-ag-main.html#eff-stds</v>
      </c>
      <c r="R1153" s="176"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5" t="str">
        <f>IF(ISBLANK(INDEX('Policy Characteristics'!B:B,MATCH($C1154,'Policy Characteristics'!$C:$C,0))),"",INDEX('Policy Characteristics'!B:B,MATCH($C1154,'Policy Characteristics'!$C:$C,0)))</f>
        <v>Industry Energy Efficiency Standards</v>
      </c>
      <c r="C1154" s="176" t="str">
        <f t="shared" si="43"/>
        <v>Percentage Improvement in Eqpt Efficiency Standards above BAU</v>
      </c>
      <c r="D1154" s="6" t="s">
        <v>1986</v>
      </c>
      <c r="E1154" s="47" t="s">
        <v>1299</v>
      </c>
      <c r="F1154" t="s">
        <v>1948</v>
      </c>
      <c r="G1154" s="47" t="s">
        <v>1305</v>
      </c>
      <c r="H1154" s="44">
        <v>1138</v>
      </c>
      <c r="I1154" s="199" t="s">
        <v>43</v>
      </c>
      <c r="J1154" s="177" t="str">
        <f>IF(ISBLANK(INDEX('Policy Characteristics'!D:D,MATCH($C1154,'Policy Characteristics'!$C:$C,0))),"",INDEX('Policy Characteristics'!D:D,MATCH($C1154,'Policy Characteristics'!$C:$C,0)))</f>
        <v>Industry Energy Efficiency Standards</v>
      </c>
      <c r="K1154" s="176" t="str">
        <f>IF(ISBLANK(INDEX('Policy Characteristics'!E:E,MATCH($C1154,'Policy Characteristics'!$C:$C,0))),"",INDEX('Policy Characteristics'!E:E,MATCH($C1154,'Policy Characteristics'!$C:$C,0)))</f>
        <v>indst efficiency standards</v>
      </c>
      <c r="L1154" s="184">
        <f>IF(ISBLANK(INDEX('Policy Characteristics'!F:F,MATCH($C1154,'Policy Characteristics'!$C:$C,0))),"",INDEX('Policy Characteristics'!F:F,MATCH($C1154,'Policy Characteristics'!$C:$C,0)))</f>
        <v>0</v>
      </c>
      <c r="M1154" s="184">
        <f>IF(ISBLANK(INDEX('Policy Characteristics'!G:G,MATCH($C1154,'Policy Characteristics'!$C:$C,0))),"",INDEX('Policy Characteristics'!G:G,MATCH($C1154,'Policy Characteristics'!$C:$C,0)))</f>
        <v>0.25</v>
      </c>
      <c r="N1154" s="184">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reduction in energy use</v>
      </c>
      <c r="P1154" s="1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6" t="str">
        <f>IF(ISBLANK(INDEX('Policy Characteristics'!K:K,MATCH($C1154,'Policy Characteristics'!$C:$C,0))),"",INDEX('Policy Characteristics'!K:K,MATCH($C1154,'Policy Characteristics'!$C:$C,0)))</f>
        <v>industry-ag-main.html#eff-stds</v>
      </c>
      <c r="R1154" s="176"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5" t="str">
        <f>IF(ISBLANK(INDEX('Policy Characteristics'!B:B,MATCH($C1155,'Policy Characteristics'!$C:$C,0))),"",INDEX('Policy Characteristics'!B:B,MATCH($C1155,'Policy Characteristics'!$C:$C,0)))</f>
        <v>Industry Energy Efficiency Standards</v>
      </c>
      <c r="C1155" s="176" t="str">
        <f t="shared" si="43"/>
        <v>Percentage Improvement in Eqpt Efficiency Standards above BAU</v>
      </c>
      <c r="D1155" s="6" t="s">
        <v>1986</v>
      </c>
      <c r="E1155" s="47" t="s">
        <v>1300</v>
      </c>
      <c r="F1155" t="s">
        <v>1948</v>
      </c>
      <c r="G1155" s="47" t="s">
        <v>1308</v>
      </c>
      <c r="H1155" s="44">
        <v>1139</v>
      </c>
      <c r="I1155" s="199" t="s">
        <v>43</v>
      </c>
      <c r="J1155" s="177" t="str">
        <f>IF(ISBLANK(INDEX('Policy Characteristics'!D:D,MATCH($C1155,'Policy Characteristics'!$C:$C,0))),"",INDEX('Policy Characteristics'!D:D,MATCH($C1155,'Policy Characteristics'!$C:$C,0)))</f>
        <v>Industry Energy Efficiency Standards</v>
      </c>
      <c r="K1155" s="176" t="str">
        <f>IF(ISBLANK(INDEX('Policy Characteristics'!E:E,MATCH($C1155,'Policy Characteristics'!$C:$C,0))),"",INDEX('Policy Characteristics'!E:E,MATCH($C1155,'Policy Characteristics'!$C:$C,0)))</f>
        <v>indst efficiency standards</v>
      </c>
      <c r="L1155" s="184">
        <f>IF(ISBLANK(INDEX('Policy Characteristics'!F:F,MATCH($C1155,'Policy Characteristics'!$C:$C,0))),"",INDEX('Policy Characteristics'!F:F,MATCH($C1155,'Policy Characteristics'!$C:$C,0)))</f>
        <v>0</v>
      </c>
      <c r="M1155" s="184">
        <f>IF(ISBLANK(INDEX('Policy Characteristics'!G:G,MATCH($C1155,'Policy Characteristics'!$C:$C,0))),"",INDEX('Policy Characteristics'!G:G,MATCH($C1155,'Policy Characteristics'!$C:$C,0)))</f>
        <v>0.25</v>
      </c>
      <c r="N1155" s="184">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reduction in energy use</v>
      </c>
      <c r="P1155" s="1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6" t="str">
        <f>IF(ISBLANK(INDEX('Policy Characteristics'!K:K,MATCH($C1155,'Policy Characteristics'!$C:$C,0))),"",INDEX('Policy Characteristics'!K:K,MATCH($C1155,'Policy Characteristics'!$C:$C,0)))</f>
        <v>industry-ag-main.html#eff-stds</v>
      </c>
      <c r="R1155" s="176"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5" t="str">
        <f>IF(ISBLANK(INDEX('Policy Characteristics'!B:B,MATCH($C1156,'Policy Characteristics'!$C:$C,0))),"",INDEX('Policy Characteristics'!B:B,MATCH($C1156,'Policy Characteristics'!$C:$C,0)))</f>
        <v>Industry Energy Efficiency Standards</v>
      </c>
      <c r="C1156" s="176" t="str">
        <f t="shared" si="43"/>
        <v>Percentage Improvement in Eqpt Efficiency Standards above BAU</v>
      </c>
      <c r="D1156" s="6" t="s">
        <v>1986</v>
      </c>
      <c r="E1156" s="47" t="s">
        <v>1301</v>
      </c>
      <c r="F1156" t="s">
        <v>1948</v>
      </c>
      <c r="G1156" s="47" t="s">
        <v>1309</v>
      </c>
      <c r="H1156" s="44">
        <v>1140</v>
      </c>
      <c r="I1156" s="199" t="s">
        <v>43</v>
      </c>
      <c r="J1156" s="177" t="str">
        <f>IF(ISBLANK(INDEX('Policy Characteristics'!D:D,MATCH($C1156,'Policy Characteristics'!$C:$C,0))),"",INDEX('Policy Characteristics'!D:D,MATCH($C1156,'Policy Characteristics'!$C:$C,0)))</f>
        <v>Industry Energy Efficiency Standards</v>
      </c>
      <c r="K1156" s="176" t="str">
        <f>IF(ISBLANK(INDEX('Policy Characteristics'!E:E,MATCH($C1156,'Policy Characteristics'!$C:$C,0))),"",INDEX('Policy Characteristics'!E:E,MATCH($C1156,'Policy Characteristics'!$C:$C,0)))</f>
        <v>indst efficiency standards</v>
      </c>
      <c r="L1156" s="184">
        <f>IF(ISBLANK(INDEX('Policy Characteristics'!F:F,MATCH($C1156,'Policy Characteristics'!$C:$C,0))),"",INDEX('Policy Characteristics'!F:F,MATCH($C1156,'Policy Characteristics'!$C:$C,0)))</f>
        <v>0</v>
      </c>
      <c r="M1156" s="184">
        <f>IF(ISBLANK(INDEX('Policy Characteristics'!G:G,MATCH($C1156,'Policy Characteristics'!$C:$C,0))),"",INDEX('Policy Characteristics'!G:G,MATCH($C1156,'Policy Characteristics'!$C:$C,0)))</f>
        <v>0.25</v>
      </c>
      <c r="N1156" s="184">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reduction in energy use</v>
      </c>
      <c r="P1156" s="1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6" t="str">
        <f>IF(ISBLANK(INDEX('Policy Characteristics'!K:K,MATCH($C1156,'Policy Characteristics'!$C:$C,0))),"",INDEX('Policy Characteristics'!K:K,MATCH($C1156,'Policy Characteristics'!$C:$C,0)))</f>
        <v>industry-ag-main.html#eff-stds</v>
      </c>
      <c r="R1156" s="176"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5" t="str">
        <f>IF(ISBLANK(INDEX('Policy Characteristics'!B:B,MATCH($C1157,'Policy Characteristics'!$C:$C,0))),"",INDEX('Policy Characteristics'!B:B,MATCH($C1157,'Policy Characteristics'!$C:$C,0)))</f>
        <v>Industry Energy Efficiency Standards</v>
      </c>
      <c r="C1157" s="176" t="str">
        <f t="shared" si="43"/>
        <v>Percentage Improvement in Eqpt Efficiency Standards above BAU</v>
      </c>
      <c r="D1157" s="6" t="s">
        <v>1986</v>
      </c>
      <c r="E1157" s="47" t="s">
        <v>1302</v>
      </c>
      <c r="F1157" t="s">
        <v>1948</v>
      </c>
      <c r="G1157" s="47" t="s">
        <v>1306</v>
      </c>
      <c r="H1157" s="44">
        <v>1141</v>
      </c>
      <c r="I1157" s="199" t="s">
        <v>44</v>
      </c>
      <c r="J1157" s="177" t="str">
        <f>IF(ISBLANK(INDEX('Policy Characteristics'!D:D,MATCH($C1157,'Policy Characteristics'!$C:$C,0))),"",INDEX('Policy Characteristics'!D:D,MATCH($C1157,'Policy Characteristics'!$C:$C,0)))</f>
        <v>Industry Energy Efficiency Standards</v>
      </c>
      <c r="K1157" s="176" t="str">
        <f>IF(ISBLANK(INDEX('Policy Characteristics'!E:E,MATCH($C1157,'Policy Characteristics'!$C:$C,0))),"",INDEX('Policy Characteristics'!E:E,MATCH($C1157,'Policy Characteristics'!$C:$C,0)))</f>
        <v>indst efficiency standards</v>
      </c>
      <c r="L1157" s="184">
        <f>IF(ISBLANK(INDEX('Policy Characteristics'!F:F,MATCH($C1157,'Policy Characteristics'!$C:$C,0))),"",INDEX('Policy Characteristics'!F:F,MATCH($C1157,'Policy Characteristics'!$C:$C,0)))</f>
        <v>0</v>
      </c>
      <c r="M1157" s="184">
        <f>IF(ISBLANK(INDEX('Policy Characteristics'!G:G,MATCH($C1157,'Policy Characteristics'!$C:$C,0))),"",INDEX('Policy Characteristics'!G:G,MATCH($C1157,'Policy Characteristics'!$C:$C,0)))</f>
        <v>0.25</v>
      </c>
      <c r="N1157" s="184">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reduction in energy use</v>
      </c>
      <c r="P1157" s="1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6" t="str">
        <f>IF(ISBLANK(INDEX('Policy Characteristics'!K:K,MATCH($C1157,'Policy Characteristics'!$C:$C,0))),"",INDEX('Policy Characteristics'!K:K,MATCH($C1157,'Policy Characteristics'!$C:$C,0)))</f>
        <v>industry-ag-main.html#eff-stds</v>
      </c>
      <c r="R1157" s="176"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5" t="str">
        <f>IF(ISBLANK(INDEX('Policy Characteristics'!B:B,MATCH($C1158,'Policy Characteristics'!$C:$C,0))),"",INDEX('Policy Characteristics'!B:B,MATCH($C1158,'Policy Characteristics'!$C:$C,0)))</f>
        <v>Industry Energy Efficiency Standards</v>
      </c>
      <c r="C1158" s="176" t="str">
        <f t="shared" si="43"/>
        <v>Percentage Improvement in Eqpt Efficiency Standards above BAU</v>
      </c>
      <c r="D1158" s="6" t="s">
        <v>1986</v>
      </c>
      <c r="E1158" s="47" t="s">
        <v>1303</v>
      </c>
      <c r="F1158" t="s">
        <v>1948</v>
      </c>
      <c r="G1158" s="47" t="s">
        <v>1307</v>
      </c>
      <c r="H1158" s="44">
        <v>1142</v>
      </c>
      <c r="I1158" s="199" t="s">
        <v>43</v>
      </c>
      <c r="J1158" s="177" t="str">
        <f>IF(ISBLANK(INDEX('Policy Characteristics'!D:D,MATCH($C1158,'Policy Characteristics'!$C:$C,0))),"",INDEX('Policy Characteristics'!D:D,MATCH($C1158,'Policy Characteristics'!$C:$C,0)))</f>
        <v>Industry Energy Efficiency Standards</v>
      </c>
      <c r="K1158" s="176" t="str">
        <f>IF(ISBLANK(INDEX('Policy Characteristics'!E:E,MATCH($C1158,'Policy Characteristics'!$C:$C,0))),"",INDEX('Policy Characteristics'!E:E,MATCH($C1158,'Policy Characteristics'!$C:$C,0)))</f>
        <v>indst efficiency standards</v>
      </c>
      <c r="L1158" s="184">
        <f>IF(ISBLANK(INDEX('Policy Characteristics'!F:F,MATCH($C1158,'Policy Characteristics'!$C:$C,0))),"",INDEX('Policy Characteristics'!F:F,MATCH($C1158,'Policy Characteristics'!$C:$C,0)))</f>
        <v>0</v>
      </c>
      <c r="M1158" s="184">
        <f>IF(ISBLANK(INDEX('Policy Characteristics'!G:G,MATCH($C1158,'Policy Characteristics'!$C:$C,0))),"",INDEX('Policy Characteristics'!G:G,MATCH($C1158,'Policy Characteristics'!$C:$C,0)))</f>
        <v>0.25</v>
      </c>
      <c r="N1158" s="184">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reduction in energy use</v>
      </c>
      <c r="P1158" s="1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6" t="str">
        <f>IF(ISBLANK(INDEX('Policy Characteristics'!K:K,MATCH($C1158,'Policy Characteristics'!$C:$C,0))),"",INDEX('Policy Characteristics'!K:K,MATCH($C1158,'Policy Characteristics'!$C:$C,0)))</f>
        <v>industry-ag-main.html#eff-stds</v>
      </c>
      <c r="R1158" s="176"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5" t="str">
        <f>IF(ISBLANK(INDEX('Policy Characteristics'!B:B,MATCH($C1159,'Policy Characteristics'!$C:$C,0))),"",INDEX('Policy Characteristics'!B:B,MATCH($C1159,'Policy Characteristics'!$C:$C,0)))</f>
        <v>Industry Energy Efficiency Standards</v>
      </c>
      <c r="C1159" s="176" t="str">
        <f t="shared" si="43"/>
        <v>Percentage Improvement in Eqpt Efficiency Standards above BAU</v>
      </c>
      <c r="D1159" s="6" t="s">
        <v>1986</v>
      </c>
      <c r="E1159" s="47" t="s">
        <v>1304</v>
      </c>
      <c r="F1159" t="s">
        <v>1948</v>
      </c>
      <c r="G1159" s="47" t="s">
        <v>1310</v>
      </c>
      <c r="H1159" s="44">
        <v>1143</v>
      </c>
      <c r="I1159" s="199" t="s">
        <v>44</v>
      </c>
      <c r="J1159" s="177" t="str">
        <f>IF(ISBLANK(INDEX('Policy Characteristics'!D:D,MATCH($C1159,'Policy Characteristics'!$C:$C,0))),"",INDEX('Policy Characteristics'!D:D,MATCH($C1159,'Policy Characteristics'!$C:$C,0)))</f>
        <v>Industry Energy Efficiency Standards</v>
      </c>
      <c r="K1159" s="176" t="str">
        <f>IF(ISBLANK(INDEX('Policy Characteristics'!E:E,MATCH($C1159,'Policy Characteristics'!$C:$C,0))),"",INDEX('Policy Characteristics'!E:E,MATCH($C1159,'Policy Characteristics'!$C:$C,0)))</f>
        <v>indst efficiency standards</v>
      </c>
      <c r="L1159" s="184">
        <f>IF(ISBLANK(INDEX('Policy Characteristics'!F:F,MATCH($C1159,'Policy Characteristics'!$C:$C,0))),"",INDEX('Policy Characteristics'!F:F,MATCH($C1159,'Policy Characteristics'!$C:$C,0)))</f>
        <v>0</v>
      </c>
      <c r="M1159" s="184">
        <f>IF(ISBLANK(INDEX('Policy Characteristics'!G:G,MATCH($C1159,'Policy Characteristics'!$C:$C,0))),"",INDEX('Policy Characteristics'!G:G,MATCH($C1159,'Policy Characteristics'!$C:$C,0)))</f>
        <v>0.25</v>
      </c>
      <c r="N1159" s="184">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reduction in energy use</v>
      </c>
      <c r="P1159" s="1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6" t="str">
        <f>IF(ISBLANK(INDEX('Policy Characteristics'!K:K,MATCH($C1159,'Policy Characteristics'!$C:$C,0))),"",INDEX('Policy Characteristics'!K:K,MATCH($C1159,'Policy Characteristics'!$C:$C,0)))</f>
        <v>industry-ag-main.html#eff-stds</v>
      </c>
      <c r="R1159" s="176"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5" t="str">
        <f>IF(ISBLANK(INDEX('Policy Characteristics'!B:B,MATCH($C1160,'Policy Characteristics'!$C:$C,0))),"",INDEX('Policy Characteristics'!B:B,MATCH($C1160,'Policy Characteristics'!$C:$C,0)))</f>
        <v>Industry Energy Efficiency Standards</v>
      </c>
      <c r="C1160" s="176" t="str">
        <f t="shared" si="43"/>
        <v>Percentage Improvement in Eqpt Efficiency Standards above BAU</v>
      </c>
      <c r="D1160" s="6" t="s">
        <v>1986</v>
      </c>
      <c r="E1160" s="47" t="s">
        <v>1607</v>
      </c>
      <c r="F1160" t="s">
        <v>1948</v>
      </c>
      <c r="G1160" s="47" t="s">
        <v>1610</v>
      </c>
      <c r="H1160" s="44">
        <v>1144</v>
      </c>
      <c r="I1160" s="199" t="s">
        <v>44</v>
      </c>
      <c r="J1160" s="177" t="str">
        <f>IF(ISBLANK(INDEX('Policy Characteristics'!D:D,MATCH($C1160,'Policy Characteristics'!$C:$C,0))),"",INDEX('Policy Characteristics'!D:D,MATCH($C1160,'Policy Characteristics'!$C:$C,0)))</f>
        <v>Industry Energy Efficiency Standards</v>
      </c>
      <c r="K1160" s="176" t="str">
        <f>IF(ISBLANK(INDEX('Policy Characteristics'!E:E,MATCH($C1160,'Policy Characteristics'!$C:$C,0))),"",INDEX('Policy Characteristics'!E:E,MATCH($C1160,'Policy Characteristics'!$C:$C,0)))</f>
        <v>indst efficiency standards</v>
      </c>
      <c r="L1160" s="184">
        <f>IF(ISBLANK(INDEX('Policy Characteristics'!F:F,MATCH($C1160,'Policy Characteristics'!$C:$C,0))),"",INDEX('Policy Characteristics'!F:F,MATCH($C1160,'Policy Characteristics'!$C:$C,0)))</f>
        <v>0</v>
      </c>
      <c r="M1160" s="184">
        <f>IF(ISBLANK(INDEX('Policy Characteristics'!G:G,MATCH($C1160,'Policy Characteristics'!$C:$C,0))),"",INDEX('Policy Characteristics'!G:G,MATCH($C1160,'Policy Characteristics'!$C:$C,0)))</f>
        <v>0.25</v>
      </c>
      <c r="N1160" s="184">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reduction in energy use</v>
      </c>
      <c r="P1160" s="1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6" t="str">
        <f>IF(ISBLANK(INDEX('Policy Characteristics'!K:K,MATCH($C1160,'Policy Characteristics'!$C:$C,0))),"",INDEX('Policy Characteristics'!K:K,MATCH($C1160,'Policy Characteristics'!$C:$C,0)))</f>
        <v>industry-ag-main.html#eff-stds</v>
      </c>
      <c r="R1160" s="176"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5" t="str">
        <f>IF(ISBLANK(INDEX('Policy Characteristics'!B:B,MATCH($C1161,'Policy Characteristics'!$C:$C,0))),"",INDEX('Policy Characteristics'!B:B,MATCH($C1161,'Policy Characteristics'!$C:$C,0)))</f>
        <v>Industry Energy Efficiency Standards</v>
      </c>
      <c r="C1161" s="176" t="str">
        <f t="shared" si="43"/>
        <v>Percentage Improvement in Eqpt Efficiency Standards above BAU</v>
      </c>
      <c r="D1161" s="6" t="s">
        <v>1986</v>
      </c>
      <c r="E1161" s="47" t="s">
        <v>1608</v>
      </c>
      <c r="F1161" t="s">
        <v>1948</v>
      </c>
      <c r="G1161" s="47" t="s">
        <v>1612</v>
      </c>
      <c r="H1161" s="44">
        <v>1145</v>
      </c>
      <c r="I1161" s="199" t="s">
        <v>44</v>
      </c>
      <c r="J1161" s="177" t="str">
        <f>IF(ISBLANK(INDEX('Policy Characteristics'!D:D,MATCH($C1161,'Policy Characteristics'!$C:$C,0))),"",INDEX('Policy Characteristics'!D:D,MATCH($C1161,'Policy Characteristics'!$C:$C,0)))</f>
        <v>Industry Energy Efficiency Standards</v>
      </c>
      <c r="K1161" s="176" t="str">
        <f>IF(ISBLANK(INDEX('Policy Characteristics'!E:E,MATCH($C1161,'Policy Characteristics'!$C:$C,0))),"",INDEX('Policy Characteristics'!E:E,MATCH($C1161,'Policy Characteristics'!$C:$C,0)))</f>
        <v>indst efficiency standards</v>
      </c>
      <c r="L1161" s="184">
        <f>IF(ISBLANK(INDEX('Policy Characteristics'!F:F,MATCH($C1161,'Policy Characteristics'!$C:$C,0))),"",INDEX('Policy Characteristics'!F:F,MATCH($C1161,'Policy Characteristics'!$C:$C,0)))</f>
        <v>0</v>
      </c>
      <c r="M1161" s="184">
        <f>IF(ISBLANK(INDEX('Policy Characteristics'!G:G,MATCH($C1161,'Policy Characteristics'!$C:$C,0))),"",INDEX('Policy Characteristics'!G:G,MATCH($C1161,'Policy Characteristics'!$C:$C,0)))</f>
        <v>0.25</v>
      </c>
      <c r="N1161" s="184">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reduction in energy use</v>
      </c>
      <c r="P1161" s="1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6" t="str">
        <f>IF(ISBLANK(INDEX('Policy Characteristics'!K:K,MATCH($C1161,'Policy Characteristics'!$C:$C,0))),"",INDEX('Policy Characteristics'!K:K,MATCH($C1161,'Policy Characteristics'!$C:$C,0)))</f>
        <v>industry-ag-main.html#eff-stds</v>
      </c>
      <c r="R1161" s="176"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5" t="str">
        <f>IF(ISBLANK(INDEX('Policy Characteristics'!B:B,MATCH($C1162,'Policy Characteristics'!$C:$C,0))),"",INDEX('Policy Characteristics'!B:B,MATCH($C1162,'Policy Characteristics'!$C:$C,0)))</f>
        <v>Industry Energy Efficiency Standards</v>
      </c>
      <c r="C1162" s="176" t="str">
        <f t="shared" si="43"/>
        <v>Percentage Improvement in Eqpt Efficiency Standards above BAU</v>
      </c>
      <c r="D1162" s="6" t="s">
        <v>1986</v>
      </c>
      <c r="E1162" s="47" t="s">
        <v>1609</v>
      </c>
      <c r="F1162" t="s">
        <v>1948</v>
      </c>
      <c r="G1162" s="47" t="s">
        <v>1613</v>
      </c>
      <c r="H1162" s="44">
        <v>1146</v>
      </c>
      <c r="I1162" s="199" t="s">
        <v>43</v>
      </c>
      <c r="J1162" s="177" t="str">
        <f>IF(ISBLANK(INDEX('Policy Characteristics'!D:D,MATCH($C1162,'Policy Characteristics'!$C:$C,0))),"",INDEX('Policy Characteristics'!D:D,MATCH($C1162,'Policy Characteristics'!$C:$C,0)))</f>
        <v>Industry Energy Efficiency Standards</v>
      </c>
      <c r="K1162" s="176" t="str">
        <f>IF(ISBLANK(INDEX('Policy Characteristics'!E:E,MATCH($C1162,'Policy Characteristics'!$C:$C,0))),"",INDEX('Policy Characteristics'!E:E,MATCH($C1162,'Policy Characteristics'!$C:$C,0)))</f>
        <v>indst efficiency standards</v>
      </c>
      <c r="L1162" s="184">
        <f>IF(ISBLANK(INDEX('Policy Characteristics'!F:F,MATCH($C1162,'Policy Characteristics'!$C:$C,0))),"",INDEX('Policy Characteristics'!F:F,MATCH($C1162,'Policy Characteristics'!$C:$C,0)))</f>
        <v>0</v>
      </c>
      <c r="M1162" s="184">
        <f>IF(ISBLANK(INDEX('Policy Characteristics'!G:G,MATCH($C1162,'Policy Characteristics'!$C:$C,0))),"",INDEX('Policy Characteristics'!G:G,MATCH($C1162,'Policy Characteristics'!$C:$C,0)))</f>
        <v>0.25</v>
      </c>
      <c r="N1162" s="184">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reduction in energy use</v>
      </c>
      <c r="P1162" s="1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6" t="str">
        <f>IF(ISBLANK(INDEX('Policy Characteristics'!K:K,MATCH($C1162,'Policy Characteristics'!$C:$C,0))),"",INDEX('Policy Characteristics'!K:K,MATCH($C1162,'Policy Characteristics'!$C:$C,0)))</f>
        <v>industry-ag-main.html#eff-stds</v>
      </c>
      <c r="R1162" s="176"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5" t="str">
        <f>IF(ISBLANK(INDEX('Policy Characteristics'!B:B,MATCH($C1163,'Policy Characteristics'!$C:$C,0))),"",INDEX('Policy Characteristics'!B:B,MATCH($C1163,'Policy Characteristics'!$C:$C,0)))</f>
        <v>Industry Energy Efficiency Standards</v>
      </c>
      <c r="C1163" s="176" t="str">
        <f t="shared" si="43"/>
        <v>Percentage Improvement in Eqpt Efficiency Standards above BAU</v>
      </c>
      <c r="D1163" s="6" t="s">
        <v>1986</v>
      </c>
      <c r="E1163" s="47" t="s">
        <v>1606</v>
      </c>
      <c r="F1163" t="s">
        <v>1948</v>
      </c>
      <c r="G1163" s="47" t="s">
        <v>1611</v>
      </c>
      <c r="H1163" s="44">
        <v>1147</v>
      </c>
      <c r="I1163" s="199" t="s">
        <v>44</v>
      </c>
      <c r="J1163" s="177" t="str">
        <f>IF(ISBLANK(INDEX('Policy Characteristics'!D:D,MATCH($C1163,'Policy Characteristics'!$C:$C,0))),"",INDEX('Policy Characteristics'!D:D,MATCH($C1163,'Policy Characteristics'!$C:$C,0)))</f>
        <v>Industry Energy Efficiency Standards</v>
      </c>
      <c r="K1163" s="176" t="str">
        <f>IF(ISBLANK(INDEX('Policy Characteristics'!E:E,MATCH($C1163,'Policy Characteristics'!$C:$C,0))),"",INDEX('Policy Characteristics'!E:E,MATCH($C1163,'Policy Characteristics'!$C:$C,0)))</f>
        <v>indst efficiency standards</v>
      </c>
      <c r="L1163" s="184">
        <f>IF(ISBLANK(INDEX('Policy Characteristics'!F:F,MATCH($C1163,'Policy Characteristics'!$C:$C,0))),"",INDEX('Policy Characteristics'!F:F,MATCH($C1163,'Policy Characteristics'!$C:$C,0)))</f>
        <v>0</v>
      </c>
      <c r="M1163" s="184">
        <f>IF(ISBLANK(INDEX('Policy Characteristics'!G:G,MATCH($C1163,'Policy Characteristics'!$C:$C,0))),"",INDEX('Policy Characteristics'!G:G,MATCH($C1163,'Policy Characteristics'!$C:$C,0)))</f>
        <v>0.25</v>
      </c>
      <c r="N1163" s="184">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reduction in energy use</v>
      </c>
      <c r="P1163" s="1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6" t="str">
        <f>IF(ISBLANK(INDEX('Policy Characteristics'!K:K,MATCH($C1163,'Policy Characteristics'!$C:$C,0))),"",INDEX('Policy Characteristics'!K:K,MATCH($C1163,'Policy Characteristics'!$C:$C,0)))</f>
        <v>industry-ag-main.html#eff-stds</v>
      </c>
      <c r="R1163" s="176"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5" t="str">
        <f>IF(ISBLANK(INDEX('Policy Characteristics'!B:B,MATCH($C1164,'Policy Characteristics'!$C:$C,0))),"",INDEX('Policy Characteristics'!B:B,MATCH($C1164,'Policy Characteristics'!$C:$C,0)))</f>
        <v>Industry Energy Efficiency Standards</v>
      </c>
      <c r="C1164" s="176" t="str">
        <f t="shared" si="43"/>
        <v>Percentage Improvement in Eqpt Efficiency Standards above BAU</v>
      </c>
      <c r="D1164" s="6" t="s">
        <v>1987</v>
      </c>
      <c r="E1164" s="47" t="s">
        <v>1299</v>
      </c>
      <c r="F1164" t="s">
        <v>1949</v>
      </c>
      <c r="G1164" s="47" t="s">
        <v>1305</v>
      </c>
      <c r="H1164" s="44">
        <v>1148</v>
      </c>
      <c r="I1164" s="199" t="s">
        <v>43</v>
      </c>
      <c r="J1164" s="177" t="str">
        <f>IF(ISBLANK(INDEX('Policy Characteristics'!D:D,MATCH($C1164,'Policy Characteristics'!$C:$C,0))),"",INDEX('Policy Characteristics'!D:D,MATCH($C1164,'Policy Characteristics'!$C:$C,0)))</f>
        <v>Industry Energy Efficiency Standards</v>
      </c>
      <c r="K1164" s="176" t="str">
        <f>IF(ISBLANK(INDEX('Policy Characteristics'!E:E,MATCH($C1164,'Policy Characteristics'!$C:$C,0))),"",INDEX('Policy Characteristics'!E:E,MATCH($C1164,'Policy Characteristics'!$C:$C,0)))</f>
        <v>indst efficiency standards</v>
      </c>
      <c r="L1164" s="184">
        <f>IF(ISBLANK(INDEX('Policy Characteristics'!F:F,MATCH($C1164,'Policy Characteristics'!$C:$C,0))),"",INDEX('Policy Characteristics'!F:F,MATCH($C1164,'Policy Characteristics'!$C:$C,0)))</f>
        <v>0</v>
      </c>
      <c r="M1164" s="184">
        <f>IF(ISBLANK(INDEX('Policy Characteristics'!G:G,MATCH($C1164,'Policy Characteristics'!$C:$C,0))),"",INDEX('Policy Characteristics'!G:G,MATCH($C1164,'Policy Characteristics'!$C:$C,0)))</f>
        <v>0.25</v>
      </c>
      <c r="N1164" s="184">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reduction in energy use</v>
      </c>
      <c r="P1164" s="1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6" t="str">
        <f>IF(ISBLANK(INDEX('Policy Characteristics'!K:K,MATCH($C1164,'Policy Characteristics'!$C:$C,0))),"",INDEX('Policy Characteristics'!K:K,MATCH($C1164,'Policy Characteristics'!$C:$C,0)))</f>
        <v>industry-ag-main.html#eff-stds</v>
      </c>
      <c r="R1164" s="176"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5" t="str">
        <f>IF(ISBLANK(INDEX('Policy Characteristics'!B:B,MATCH($C1165,'Policy Characteristics'!$C:$C,0))),"",INDEX('Policy Characteristics'!B:B,MATCH($C1165,'Policy Characteristics'!$C:$C,0)))</f>
        <v>Industry Energy Efficiency Standards</v>
      </c>
      <c r="C1165" s="176" t="str">
        <f t="shared" si="43"/>
        <v>Percentage Improvement in Eqpt Efficiency Standards above BAU</v>
      </c>
      <c r="D1165" s="6" t="s">
        <v>1987</v>
      </c>
      <c r="E1165" s="47" t="s">
        <v>1300</v>
      </c>
      <c r="F1165" t="s">
        <v>1949</v>
      </c>
      <c r="G1165" s="47" t="s">
        <v>1308</v>
      </c>
      <c r="H1165" s="44">
        <v>1149</v>
      </c>
      <c r="I1165" s="199" t="s">
        <v>43</v>
      </c>
      <c r="J1165" s="177" t="str">
        <f>IF(ISBLANK(INDEX('Policy Characteristics'!D:D,MATCH($C1165,'Policy Characteristics'!$C:$C,0))),"",INDEX('Policy Characteristics'!D:D,MATCH($C1165,'Policy Characteristics'!$C:$C,0)))</f>
        <v>Industry Energy Efficiency Standards</v>
      </c>
      <c r="K1165" s="176" t="str">
        <f>IF(ISBLANK(INDEX('Policy Characteristics'!E:E,MATCH($C1165,'Policy Characteristics'!$C:$C,0))),"",INDEX('Policy Characteristics'!E:E,MATCH($C1165,'Policy Characteristics'!$C:$C,0)))</f>
        <v>indst efficiency standards</v>
      </c>
      <c r="L1165" s="184">
        <f>IF(ISBLANK(INDEX('Policy Characteristics'!F:F,MATCH($C1165,'Policy Characteristics'!$C:$C,0))),"",INDEX('Policy Characteristics'!F:F,MATCH($C1165,'Policy Characteristics'!$C:$C,0)))</f>
        <v>0</v>
      </c>
      <c r="M1165" s="184">
        <f>IF(ISBLANK(INDEX('Policy Characteristics'!G:G,MATCH($C1165,'Policy Characteristics'!$C:$C,0))),"",INDEX('Policy Characteristics'!G:G,MATCH($C1165,'Policy Characteristics'!$C:$C,0)))</f>
        <v>0.25</v>
      </c>
      <c r="N1165" s="184">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reduction in energy use</v>
      </c>
      <c r="P1165" s="1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6" t="str">
        <f>IF(ISBLANK(INDEX('Policy Characteristics'!K:K,MATCH($C1165,'Policy Characteristics'!$C:$C,0))),"",INDEX('Policy Characteristics'!K:K,MATCH($C1165,'Policy Characteristics'!$C:$C,0)))</f>
        <v>industry-ag-main.html#eff-stds</v>
      </c>
      <c r="R1165" s="176"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5" t="str">
        <f>IF(ISBLANK(INDEX('Policy Characteristics'!B:B,MATCH($C1166,'Policy Characteristics'!$C:$C,0))),"",INDEX('Policy Characteristics'!B:B,MATCH($C1166,'Policy Characteristics'!$C:$C,0)))</f>
        <v>Industry Energy Efficiency Standards</v>
      </c>
      <c r="C1166" s="176" t="str">
        <f t="shared" si="43"/>
        <v>Percentage Improvement in Eqpt Efficiency Standards above BAU</v>
      </c>
      <c r="D1166" s="6" t="s">
        <v>1987</v>
      </c>
      <c r="E1166" s="47" t="s">
        <v>1301</v>
      </c>
      <c r="F1166" t="s">
        <v>1949</v>
      </c>
      <c r="G1166" s="47" t="s">
        <v>1309</v>
      </c>
      <c r="H1166" s="44">
        <v>1150</v>
      </c>
      <c r="I1166" s="199" t="s">
        <v>43</v>
      </c>
      <c r="J1166" s="177" t="str">
        <f>IF(ISBLANK(INDEX('Policy Characteristics'!D:D,MATCH($C1166,'Policy Characteristics'!$C:$C,0))),"",INDEX('Policy Characteristics'!D:D,MATCH($C1166,'Policy Characteristics'!$C:$C,0)))</f>
        <v>Industry Energy Efficiency Standards</v>
      </c>
      <c r="K1166" s="176" t="str">
        <f>IF(ISBLANK(INDEX('Policy Characteristics'!E:E,MATCH($C1166,'Policy Characteristics'!$C:$C,0))),"",INDEX('Policy Characteristics'!E:E,MATCH($C1166,'Policy Characteristics'!$C:$C,0)))</f>
        <v>indst efficiency standards</v>
      </c>
      <c r="L1166" s="184">
        <f>IF(ISBLANK(INDEX('Policy Characteristics'!F:F,MATCH($C1166,'Policy Characteristics'!$C:$C,0))),"",INDEX('Policy Characteristics'!F:F,MATCH($C1166,'Policy Characteristics'!$C:$C,0)))</f>
        <v>0</v>
      </c>
      <c r="M1166" s="184">
        <f>IF(ISBLANK(INDEX('Policy Characteristics'!G:G,MATCH($C1166,'Policy Characteristics'!$C:$C,0))),"",INDEX('Policy Characteristics'!G:G,MATCH($C1166,'Policy Characteristics'!$C:$C,0)))</f>
        <v>0.25</v>
      </c>
      <c r="N1166" s="184">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reduction in energy use</v>
      </c>
      <c r="P1166" s="1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6" t="str">
        <f>IF(ISBLANK(INDEX('Policy Characteristics'!K:K,MATCH($C1166,'Policy Characteristics'!$C:$C,0))),"",INDEX('Policy Characteristics'!K:K,MATCH($C1166,'Policy Characteristics'!$C:$C,0)))</f>
        <v>industry-ag-main.html#eff-stds</v>
      </c>
      <c r="R1166" s="176"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5" t="str">
        <f>IF(ISBLANK(INDEX('Policy Characteristics'!B:B,MATCH($C1167,'Policy Characteristics'!$C:$C,0))),"",INDEX('Policy Characteristics'!B:B,MATCH($C1167,'Policy Characteristics'!$C:$C,0)))</f>
        <v>Industry Energy Efficiency Standards</v>
      </c>
      <c r="C1167" s="176" t="str">
        <f t="shared" ref="C1167:C1223" si="44">C$974</f>
        <v>Percentage Improvement in Eqpt Efficiency Standards above BAU</v>
      </c>
      <c r="D1167" s="6" t="s">
        <v>1987</v>
      </c>
      <c r="E1167" s="47" t="s">
        <v>1302</v>
      </c>
      <c r="F1167" t="s">
        <v>1949</v>
      </c>
      <c r="G1167" s="47" t="s">
        <v>1306</v>
      </c>
      <c r="H1167" s="44">
        <v>1151</v>
      </c>
      <c r="I1167" s="199" t="s">
        <v>44</v>
      </c>
      <c r="J1167" s="177" t="str">
        <f>IF(ISBLANK(INDEX('Policy Characteristics'!D:D,MATCH($C1167,'Policy Characteristics'!$C:$C,0))),"",INDEX('Policy Characteristics'!D:D,MATCH($C1167,'Policy Characteristics'!$C:$C,0)))</f>
        <v>Industry Energy Efficiency Standards</v>
      </c>
      <c r="K1167" s="176" t="str">
        <f>IF(ISBLANK(INDEX('Policy Characteristics'!E:E,MATCH($C1167,'Policy Characteristics'!$C:$C,0))),"",INDEX('Policy Characteristics'!E:E,MATCH($C1167,'Policy Characteristics'!$C:$C,0)))</f>
        <v>indst efficiency standards</v>
      </c>
      <c r="L1167" s="184">
        <f>IF(ISBLANK(INDEX('Policy Characteristics'!F:F,MATCH($C1167,'Policy Characteristics'!$C:$C,0))),"",INDEX('Policy Characteristics'!F:F,MATCH($C1167,'Policy Characteristics'!$C:$C,0)))</f>
        <v>0</v>
      </c>
      <c r="M1167" s="184">
        <f>IF(ISBLANK(INDEX('Policy Characteristics'!G:G,MATCH($C1167,'Policy Characteristics'!$C:$C,0))),"",INDEX('Policy Characteristics'!G:G,MATCH($C1167,'Policy Characteristics'!$C:$C,0)))</f>
        <v>0.25</v>
      </c>
      <c r="N1167" s="184">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reduction in energy use</v>
      </c>
      <c r="P1167" s="1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6" t="str">
        <f>IF(ISBLANK(INDEX('Policy Characteristics'!K:K,MATCH($C1167,'Policy Characteristics'!$C:$C,0))),"",INDEX('Policy Characteristics'!K:K,MATCH($C1167,'Policy Characteristics'!$C:$C,0)))</f>
        <v>industry-ag-main.html#eff-stds</v>
      </c>
      <c r="R1167" s="176"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5"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1987</v>
      </c>
      <c r="E1168" s="47" t="s">
        <v>1303</v>
      </c>
      <c r="F1168" t="s">
        <v>1949</v>
      </c>
      <c r="G1168" s="47" t="s">
        <v>1307</v>
      </c>
      <c r="H1168" s="44">
        <v>1152</v>
      </c>
      <c r="I1168" s="199" t="s">
        <v>43</v>
      </c>
      <c r="J1168" s="177" t="str">
        <f>IF(ISBLANK(INDEX('Policy Characteristics'!D:D,MATCH($C1168,'Policy Characteristics'!$C:$C,0))),"",INDEX('Policy Characteristics'!D:D,MATCH($C1168,'Policy Characteristics'!$C:$C,0)))</f>
        <v>Industry Energy Efficiency Standards</v>
      </c>
      <c r="K1168" s="176" t="str">
        <f>IF(ISBLANK(INDEX('Policy Characteristics'!E:E,MATCH($C1168,'Policy Characteristics'!$C:$C,0))),"",INDEX('Policy Characteristics'!E:E,MATCH($C1168,'Policy Characteristics'!$C:$C,0)))</f>
        <v>indst efficiency standards</v>
      </c>
      <c r="L1168" s="184">
        <f>IF(ISBLANK(INDEX('Policy Characteristics'!F:F,MATCH($C1168,'Policy Characteristics'!$C:$C,0))),"",INDEX('Policy Characteristics'!F:F,MATCH($C1168,'Policy Characteristics'!$C:$C,0)))</f>
        <v>0</v>
      </c>
      <c r="M1168" s="184">
        <f>IF(ISBLANK(INDEX('Policy Characteristics'!G:G,MATCH($C1168,'Policy Characteristics'!$C:$C,0))),"",INDEX('Policy Characteristics'!G:G,MATCH($C1168,'Policy Characteristics'!$C:$C,0)))</f>
        <v>0.25</v>
      </c>
      <c r="N1168" s="184">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reduction in energy use</v>
      </c>
      <c r="P1168" s="1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6" t="str">
        <f>IF(ISBLANK(INDEX('Policy Characteristics'!K:K,MATCH($C1168,'Policy Characteristics'!$C:$C,0))),"",INDEX('Policy Characteristics'!K:K,MATCH($C1168,'Policy Characteristics'!$C:$C,0)))</f>
        <v>industry-ag-main.html#eff-stds</v>
      </c>
      <c r="R1168" s="176"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5"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1987</v>
      </c>
      <c r="E1169" s="47" t="s">
        <v>1304</v>
      </c>
      <c r="F1169" t="s">
        <v>1949</v>
      </c>
      <c r="G1169" s="47" t="s">
        <v>1310</v>
      </c>
      <c r="H1169" s="44">
        <v>1153</v>
      </c>
      <c r="I1169" s="199" t="s">
        <v>44</v>
      </c>
      <c r="J1169" s="177" t="str">
        <f>IF(ISBLANK(INDEX('Policy Characteristics'!D:D,MATCH($C1169,'Policy Characteristics'!$C:$C,0))),"",INDEX('Policy Characteristics'!D:D,MATCH($C1169,'Policy Characteristics'!$C:$C,0)))</f>
        <v>Industry Energy Efficiency Standards</v>
      </c>
      <c r="K1169" s="176" t="str">
        <f>IF(ISBLANK(INDEX('Policy Characteristics'!E:E,MATCH($C1169,'Policy Characteristics'!$C:$C,0))),"",INDEX('Policy Characteristics'!E:E,MATCH($C1169,'Policy Characteristics'!$C:$C,0)))</f>
        <v>indst efficiency standards</v>
      </c>
      <c r="L1169" s="184">
        <f>IF(ISBLANK(INDEX('Policy Characteristics'!F:F,MATCH($C1169,'Policy Characteristics'!$C:$C,0))),"",INDEX('Policy Characteristics'!F:F,MATCH($C1169,'Policy Characteristics'!$C:$C,0)))</f>
        <v>0</v>
      </c>
      <c r="M1169" s="184">
        <f>IF(ISBLANK(INDEX('Policy Characteristics'!G:G,MATCH($C1169,'Policy Characteristics'!$C:$C,0))),"",INDEX('Policy Characteristics'!G:G,MATCH($C1169,'Policy Characteristics'!$C:$C,0)))</f>
        <v>0.25</v>
      </c>
      <c r="N1169" s="184">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reduction in energy use</v>
      </c>
      <c r="P1169" s="1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6" t="str">
        <f>IF(ISBLANK(INDEX('Policy Characteristics'!K:K,MATCH($C1169,'Policy Characteristics'!$C:$C,0))),"",INDEX('Policy Characteristics'!K:K,MATCH($C1169,'Policy Characteristics'!$C:$C,0)))</f>
        <v>industry-ag-main.html#eff-stds</v>
      </c>
      <c r="R1169" s="176"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5"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1987</v>
      </c>
      <c r="E1170" s="47" t="s">
        <v>1607</v>
      </c>
      <c r="F1170" t="s">
        <v>1949</v>
      </c>
      <c r="G1170" s="47" t="s">
        <v>1610</v>
      </c>
      <c r="H1170" s="44">
        <v>1154</v>
      </c>
      <c r="I1170" s="199" t="s">
        <v>44</v>
      </c>
      <c r="J1170" s="177" t="str">
        <f>IF(ISBLANK(INDEX('Policy Characteristics'!D:D,MATCH($C1170,'Policy Characteristics'!$C:$C,0))),"",INDEX('Policy Characteristics'!D:D,MATCH($C1170,'Policy Characteristics'!$C:$C,0)))</f>
        <v>Industry Energy Efficiency Standards</v>
      </c>
      <c r="K1170" s="176" t="str">
        <f>IF(ISBLANK(INDEX('Policy Characteristics'!E:E,MATCH($C1170,'Policy Characteristics'!$C:$C,0))),"",INDEX('Policy Characteristics'!E:E,MATCH($C1170,'Policy Characteristics'!$C:$C,0)))</f>
        <v>indst efficiency standards</v>
      </c>
      <c r="L1170" s="184">
        <f>IF(ISBLANK(INDEX('Policy Characteristics'!F:F,MATCH($C1170,'Policy Characteristics'!$C:$C,0))),"",INDEX('Policy Characteristics'!F:F,MATCH($C1170,'Policy Characteristics'!$C:$C,0)))</f>
        <v>0</v>
      </c>
      <c r="M1170" s="184">
        <f>IF(ISBLANK(INDEX('Policy Characteristics'!G:G,MATCH($C1170,'Policy Characteristics'!$C:$C,0))),"",INDEX('Policy Characteristics'!G:G,MATCH($C1170,'Policy Characteristics'!$C:$C,0)))</f>
        <v>0.25</v>
      </c>
      <c r="N1170" s="184">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reduction in energy use</v>
      </c>
      <c r="P1170" s="1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6" t="str">
        <f>IF(ISBLANK(INDEX('Policy Characteristics'!K:K,MATCH($C1170,'Policy Characteristics'!$C:$C,0))),"",INDEX('Policy Characteristics'!K:K,MATCH($C1170,'Policy Characteristics'!$C:$C,0)))</f>
        <v>industry-ag-main.html#eff-stds</v>
      </c>
      <c r="R1170" s="176"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5"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1987</v>
      </c>
      <c r="E1171" s="47" t="s">
        <v>1608</v>
      </c>
      <c r="F1171" t="s">
        <v>1949</v>
      </c>
      <c r="G1171" s="47" t="s">
        <v>1612</v>
      </c>
      <c r="H1171" s="44">
        <v>1155</v>
      </c>
      <c r="I1171" s="199" t="s">
        <v>43</v>
      </c>
      <c r="J1171" s="177" t="str">
        <f>IF(ISBLANK(INDEX('Policy Characteristics'!D:D,MATCH($C1171,'Policy Characteristics'!$C:$C,0))),"",INDEX('Policy Characteristics'!D:D,MATCH($C1171,'Policy Characteristics'!$C:$C,0)))</f>
        <v>Industry Energy Efficiency Standards</v>
      </c>
      <c r="K1171" s="176" t="str">
        <f>IF(ISBLANK(INDEX('Policy Characteristics'!E:E,MATCH($C1171,'Policy Characteristics'!$C:$C,0))),"",INDEX('Policy Characteristics'!E:E,MATCH($C1171,'Policy Characteristics'!$C:$C,0)))</f>
        <v>indst efficiency standards</v>
      </c>
      <c r="L1171" s="184">
        <f>IF(ISBLANK(INDEX('Policy Characteristics'!F:F,MATCH($C1171,'Policy Characteristics'!$C:$C,0))),"",INDEX('Policy Characteristics'!F:F,MATCH($C1171,'Policy Characteristics'!$C:$C,0)))</f>
        <v>0</v>
      </c>
      <c r="M1171" s="184">
        <f>IF(ISBLANK(INDEX('Policy Characteristics'!G:G,MATCH($C1171,'Policy Characteristics'!$C:$C,0))),"",INDEX('Policy Characteristics'!G:G,MATCH($C1171,'Policy Characteristics'!$C:$C,0)))</f>
        <v>0.25</v>
      </c>
      <c r="N1171" s="184">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reduction in energy use</v>
      </c>
      <c r="P1171" s="1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6" t="str">
        <f>IF(ISBLANK(INDEX('Policy Characteristics'!K:K,MATCH($C1171,'Policy Characteristics'!$C:$C,0))),"",INDEX('Policy Characteristics'!K:K,MATCH($C1171,'Policy Characteristics'!$C:$C,0)))</f>
        <v>industry-ag-main.html#eff-stds</v>
      </c>
      <c r="R1171" s="176"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5"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1987</v>
      </c>
      <c r="E1172" s="47" t="s">
        <v>1609</v>
      </c>
      <c r="F1172" t="s">
        <v>1949</v>
      </c>
      <c r="G1172" s="47" t="s">
        <v>1613</v>
      </c>
      <c r="H1172" s="44">
        <v>1156</v>
      </c>
      <c r="I1172" s="199" t="s">
        <v>43</v>
      </c>
      <c r="J1172" s="177" t="str">
        <f>IF(ISBLANK(INDEX('Policy Characteristics'!D:D,MATCH($C1172,'Policy Characteristics'!$C:$C,0))),"",INDEX('Policy Characteristics'!D:D,MATCH($C1172,'Policy Characteristics'!$C:$C,0)))</f>
        <v>Industry Energy Efficiency Standards</v>
      </c>
      <c r="K1172" s="176" t="str">
        <f>IF(ISBLANK(INDEX('Policy Characteristics'!E:E,MATCH($C1172,'Policy Characteristics'!$C:$C,0))),"",INDEX('Policy Characteristics'!E:E,MATCH($C1172,'Policy Characteristics'!$C:$C,0)))</f>
        <v>indst efficiency standards</v>
      </c>
      <c r="L1172" s="184">
        <f>IF(ISBLANK(INDEX('Policy Characteristics'!F:F,MATCH($C1172,'Policy Characteristics'!$C:$C,0))),"",INDEX('Policy Characteristics'!F:F,MATCH($C1172,'Policy Characteristics'!$C:$C,0)))</f>
        <v>0</v>
      </c>
      <c r="M1172" s="184">
        <f>IF(ISBLANK(INDEX('Policy Characteristics'!G:G,MATCH($C1172,'Policy Characteristics'!$C:$C,0))),"",INDEX('Policy Characteristics'!G:G,MATCH($C1172,'Policy Characteristics'!$C:$C,0)))</f>
        <v>0.25</v>
      </c>
      <c r="N1172" s="184">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reduction in energy use</v>
      </c>
      <c r="P1172" s="1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6" t="str">
        <f>IF(ISBLANK(INDEX('Policy Characteristics'!K:K,MATCH($C1172,'Policy Characteristics'!$C:$C,0))),"",INDEX('Policy Characteristics'!K:K,MATCH($C1172,'Policy Characteristics'!$C:$C,0)))</f>
        <v>industry-ag-main.html#eff-stds</v>
      </c>
      <c r="R1172" s="176"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5"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1987</v>
      </c>
      <c r="E1173" s="47" t="s">
        <v>1606</v>
      </c>
      <c r="F1173" t="s">
        <v>1949</v>
      </c>
      <c r="G1173" s="47" t="s">
        <v>1611</v>
      </c>
      <c r="H1173" s="44">
        <v>1157</v>
      </c>
      <c r="I1173" s="199" t="s">
        <v>44</v>
      </c>
      <c r="J1173" s="177" t="str">
        <f>IF(ISBLANK(INDEX('Policy Characteristics'!D:D,MATCH($C1173,'Policy Characteristics'!$C:$C,0))),"",INDEX('Policy Characteristics'!D:D,MATCH($C1173,'Policy Characteristics'!$C:$C,0)))</f>
        <v>Industry Energy Efficiency Standards</v>
      </c>
      <c r="K1173" s="176" t="str">
        <f>IF(ISBLANK(INDEX('Policy Characteristics'!E:E,MATCH($C1173,'Policy Characteristics'!$C:$C,0))),"",INDEX('Policy Characteristics'!E:E,MATCH($C1173,'Policy Characteristics'!$C:$C,0)))</f>
        <v>indst efficiency standards</v>
      </c>
      <c r="L1173" s="184">
        <f>IF(ISBLANK(INDEX('Policy Characteristics'!F:F,MATCH($C1173,'Policy Characteristics'!$C:$C,0))),"",INDEX('Policy Characteristics'!F:F,MATCH($C1173,'Policy Characteristics'!$C:$C,0)))</f>
        <v>0</v>
      </c>
      <c r="M1173" s="184">
        <f>IF(ISBLANK(INDEX('Policy Characteristics'!G:G,MATCH($C1173,'Policy Characteristics'!$C:$C,0))),"",INDEX('Policy Characteristics'!G:G,MATCH($C1173,'Policy Characteristics'!$C:$C,0)))</f>
        <v>0.25</v>
      </c>
      <c r="N1173" s="184">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reduction in energy use</v>
      </c>
      <c r="P1173" s="1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6" t="str">
        <f>IF(ISBLANK(INDEX('Policy Characteristics'!K:K,MATCH($C1173,'Policy Characteristics'!$C:$C,0))),"",INDEX('Policy Characteristics'!K:K,MATCH($C1173,'Policy Characteristics'!$C:$C,0)))</f>
        <v>industry-ag-main.html#eff-stds</v>
      </c>
      <c r="R1173" s="176"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5"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1988</v>
      </c>
      <c r="E1174" s="47" t="s">
        <v>1299</v>
      </c>
      <c r="F1174" t="s">
        <v>1950</v>
      </c>
      <c r="G1174" s="47" t="s">
        <v>1305</v>
      </c>
      <c r="H1174" s="44">
        <v>1158</v>
      </c>
      <c r="I1174" s="199" t="s">
        <v>43</v>
      </c>
      <c r="J1174" s="177" t="str">
        <f>IF(ISBLANK(INDEX('Policy Characteristics'!D:D,MATCH($C1174,'Policy Characteristics'!$C:$C,0))),"",INDEX('Policy Characteristics'!D:D,MATCH($C1174,'Policy Characteristics'!$C:$C,0)))</f>
        <v>Industry Energy Efficiency Standards</v>
      </c>
      <c r="K1174" s="176" t="str">
        <f>IF(ISBLANK(INDEX('Policy Characteristics'!E:E,MATCH($C1174,'Policy Characteristics'!$C:$C,0))),"",INDEX('Policy Characteristics'!E:E,MATCH($C1174,'Policy Characteristics'!$C:$C,0)))</f>
        <v>indst efficiency standards</v>
      </c>
      <c r="L1174" s="184">
        <f>IF(ISBLANK(INDEX('Policy Characteristics'!F:F,MATCH($C1174,'Policy Characteristics'!$C:$C,0))),"",INDEX('Policy Characteristics'!F:F,MATCH($C1174,'Policy Characteristics'!$C:$C,0)))</f>
        <v>0</v>
      </c>
      <c r="M1174" s="184">
        <f>IF(ISBLANK(INDEX('Policy Characteristics'!G:G,MATCH($C1174,'Policy Characteristics'!$C:$C,0))),"",INDEX('Policy Characteristics'!G:G,MATCH($C1174,'Policy Characteristics'!$C:$C,0)))</f>
        <v>0.25</v>
      </c>
      <c r="N1174" s="184">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reduction in energy use</v>
      </c>
      <c r="P1174" s="1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6" t="str">
        <f>IF(ISBLANK(INDEX('Policy Characteristics'!K:K,MATCH($C1174,'Policy Characteristics'!$C:$C,0))),"",INDEX('Policy Characteristics'!K:K,MATCH($C1174,'Policy Characteristics'!$C:$C,0)))</f>
        <v>industry-ag-main.html#eff-stds</v>
      </c>
      <c r="R1174" s="176"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5"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1988</v>
      </c>
      <c r="E1175" s="47" t="s">
        <v>1300</v>
      </c>
      <c r="F1175" t="s">
        <v>1950</v>
      </c>
      <c r="G1175" s="47" t="s">
        <v>1308</v>
      </c>
      <c r="H1175" s="44">
        <v>1159</v>
      </c>
      <c r="I1175" s="199" t="s">
        <v>43</v>
      </c>
      <c r="J1175" s="177" t="str">
        <f>IF(ISBLANK(INDEX('Policy Characteristics'!D:D,MATCH($C1175,'Policy Characteristics'!$C:$C,0))),"",INDEX('Policy Characteristics'!D:D,MATCH($C1175,'Policy Characteristics'!$C:$C,0)))</f>
        <v>Industry Energy Efficiency Standards</v>
      </c>
      <c r="K1175" s="176" t="str">
        <f>IF(ISBLANK(INDEX('Policy Characteristics'!E:E,MATCH($C1175,'Policy Characteristics'!$C:$C,0))),"",INDEX('Policy Characteristics'!E:E,MATCH($C1175,'Policy Characteristics'!$C:$C,0)))</f>
        <v>indst efficiency standards</v>
      </c>
      <c r="L1175" s="184">
        <f>IF(ISBLANK(INDEX('Policy Characteristics'!F:F,MATCH($C1175,'Policy Characteristics'!$C:$C,0))),"",INDEX('Policy Characteristics'!F:F,MATCH($C1175,'Policy Characteristics'!$C:$C,0)))</f>
        <v>0</v>
      </c>
      <c r="M1175" s="184">
        <f>IF(ISBLANK(INDEX('Policy Characteristics'!G:G,MATCH($C1175,'Policy Characteristics'!$C:$C,0))),"",INDEX('Policy Characteristics'!G:G,MATCH($C1175,'Policy Characteristics'!$C:$C,0)))</f>
        <v>0.25</v>
      </c>
      <c r="N1175" s="184">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reduction in energy use</v>
      </c>
      <c r="P1175" s="1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6" t="str">
        <f>IF(ISBLANK(INDEX('Policy Characteristics'!K:K,MATCH($C1175,'Policy Characteristics'!$C:$C,0))),"",INDEX('Policy Characteristics'!K:K,MATCH($C1175,'Policy Characteristics'!$C:$C,0)))</f>
        <v>industry-ag-main.html#eff-stds</v>
      </c>
      <c r="R1175" s="176"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5"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1988</v>
      </c>
      <c r="E1176" s="47" t="s">
        <v>1301</v>
      </c>
      <c r="F1176" t="s">
        <v>1950</v>
      </c>
      <c r="G1176" s="47" t="s">
        <v>1309</v>
      </c>
      <c r="H1176" s="44">
        <v>1160</v>
      </c>
      <c r="I1176" s="199" t="s">
        <v>43</v>
      </c>
      <c r="J1176" s="177" t="str">
        <f>IF(ISBLANK(INDEX('Policy Characteristics'!D:D,MATCH($C1176,'Policy Characteristics'!$C:$C,0))),"",INDEX('Policy Characteristics'!D:D,MATCH($C1176,'Policy Characteristics'!$C:$C,0)))</f>
        <v>Industry Energy Efficiency Standards</v>
      </c>
      <c r="K1176" s="176" t="str">
        <f>IF(ISBLANK(INDEX('Policy Characteristics'!E:E,MATCH($C1176,'Policy Characteristics'!$C:$C,0))),"",INDEX('Policy Characteristics'!E:E,MATCH($C1176,'Policy Characteristics'!$C:$C,0)))</f>
        <v>indst efficiency standards</v>
      </c>
      <c r="L1176" s="184">
        <f>IF(ISBLANK(INDEX('Policy Characteristics'!F:F,MATCH($C1176,'Policy Characteristics'!$C:$C,0))),"",INDEX('Policy Characteristics'!F:F,MATCH($C1176,'Policy Characteristics'!$C:$C,0)))</f>
        <v>0</v>
      </c>
      <c r="M1176" s="184">
        <f>IF(ISBLANK(INDEX('Policy Characteristics'!G:G,MATCH($C1176,'Policy Characteristics'!$C:$C,0))),"",INDEX('Policy Characteristics'!G:G,MATCH($C1176,'Policy Characteristics'!$C:$C,0)))</f>
        <v>0.25</v>
      </c>
      <c r="N1176" s="184">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reduction in energy use</v>
      </c>
      <c r="P1176" s="1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6" t="str">
        <f>IF(ISBLANK(INDEX('Policy Characteristics'!K:K,MATCH($C1176,'Policy Characteristics'!$C:$C,0))),"",INDEX('Policy Characteristics'!K:K,MATCH($C1176,'Policy Characteristics'!$C:$C,0)))</f>
        <v>industry-ag-main.html#eff-stds</v>
      </c>
      <c r="R1176" s="176"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5"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1988</v>
      </c>
      <c r="E1177" s="47" t="s">
        <v>1302</v>
      </c>
      <c r="F1177" t="s">
        <v>1950</v>
      </c>
      <c r="G1177" s="47" t="s">
        <v>1306</v>
      </c>
      <c r="H1177" s="44">
        <v>1161</v>
      </c>
      <c r="I1177" s="199" t="s">
        <v>44</v>
      </c>
      <c r="J1177" s="177" t="str">
        <f>IF(ISBLANK(INDEX('Policy Characteristics'!D:D,MATCH($C1177,'Policy Characteristics'!$C:$C,0))),"",INDEX('Policy Characteristics'!D:D,MATCH($C1177,'Policy Characteristics'!$C:$C,0)))</f>
        <v>Industry Energy Efficiency Standards</v>
      </c>
      <c r="K1177" s="176" t="str">
        <f>IF(ISBLANK(INDEX('Policy Characteristics'!E:E,MATCH($C1177,'Policy Characteristics'!$C:$C,0))),"",INDEX('Policy Characteristics'!E:E,MATCH($C1177,'Policy Characteristics'!$C:$C,0)))</f>
        <v>indst efficiency standards</v>
      </c>
      <c r="L1177" s="184">
        <f>IF(ISBLANK(INDEX('Policy Characteristics'!F:F,MATCH($C1177,'Policy Characteristics'!$C:$C,0))),"",INDEX('Policy Characteristics'!F:F,MATCH($C1177,'Policy Characteristics'!$C:$C,0)))</f>
        <v>0</v>
      </c>
      <c r="M1177" s="184">
        <f>IF(ISBLANK(INDEX('Policy Characteristics'!G:G,MATCH($C1177,'Policy Characteristics'!$C:$C,0))),"",INDEX('Policy Characteristics'!G:G,MATCH($C1177,'Policy Characteristics'!$C:$C,0)))</f>
        <v>0.25</v>
      </c>
      <c r="N1177" s="184">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reduction in energy use</v>
      </c>
      <c r="P1177" s="1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6" t="str">
        <f>IF(ISBLANK(INDEX('Policy Characteristics'!K:K,MATCH($C1177,'Policy Characteristics'!$C:$C,0))),"",INDEX('Policy Characteristics'!K:K,MATCH($C1177,'Policy Characteristics'!$C:$C,0)))</f>
        <v>industry-ag-main.html#eff-stds</v>
      </c>
      <c r="R1177" s="176"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5"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1988</v>
      </c>
      <c r="E1178" s="47" t="s">
        <v>1303</v>
      </c>
      <c r="F1178" t="s">
        <v>1950</v>
      </c>
      <c r="G1178" s="47" t="s">
        <v>1307</v>
      </c>
      <c r="H1178" s="44">
        <v>1162</v>
      </c>
      <c r="I1178" s="199" t="s">
        <v>43</v>
      </c>
      <c r="J1178" s="177" t="str">
        <f>IF(ISBLANK(INDEX('Policy Characteristics'!D:D,MATCH($C1178,'Policy Characteristics'!$C:$C,0))),"",INDEX('Policy Characteristics'!D:D,MATCH($C1178,'Policy Characteristics'!$C:$C,0)))</f>
        <v>Industry Energy Efficiency Standards</v>
      </c>
      <c r="K1178" s="176" t="str">
        <f>IF(ISBLANK(INDEX('Policy Characteristics'!E:E,MATCH($C1178,'Policy Characteristics'!$C:$C,0))),"",INDEX('Policy Characteristics'!E:E,MATCH($C1178,'Policy Characteristics'!$C:$C,0)))</f>
        <v>indst efficiency standards</v>
      </c>
      <c r="L1178" s="184">
        <f>IF(ISBLANK(INDEX('Policy Characteristics'!F:F,MATCH($C1178,'Policy Characteristics'!$C:$C,0))),"",INDEX('Policy Characteristics'!F:F,MATCH($C1178,'Policy Characteristics'!$C:$C,0)))</f>
        <v>0</v>
      </c>
      <c r="M1178" s="184">
        <f>IF(ISBLANK(INDEX('Policy Characteristics'!G:G,MATCH($C1178,'Policy Characteristics'!$C:$C,0))),"",INDEX('Policy Characteristics'!G:G,MATCH($C1178,'Policy Characteristics'!$C:$C,0)))</f>
        <v>0.25</v>
      </c>
      <c r="N1178" s="184">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reduction in energy use</v>
      </c>
      <c r="P1178" s="1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6" t="str">
        <f>IF(ISBLANK(INDEX('Policy Characteristics'!K:K,MATCH($C1178,'Policy Characteristics'!$C:$C,0))),"",INDEX('Policy Characteristics'!K:K,MATCH($C1178,'Policy Characteristics'!$C:$C,0)))</f>
        <v>industry-ag-main.html#eff-stds</v>
      </c>
      <c r="R1178" s="176"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5"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1988</v>
      </c>
      <c r="E1179" s="47" t="s">
        <v>1304</v>
      </c>
      <c r="F1179" t="s">
        <v>1950</v>
      </c>
      <c r="G1179" s="47" t="s">
        <v>1310</v>
      </c>
      <c r="H1179" s="44">
        <v>1163</v>
      </c>
      <c r="I1179" s="199" t="s">
        <v>44</v>
      </c>
      <c r="J1179" s="177" t="str">
        <f>IF(ISBLANK(INDEX('Policy Characteristics'!D:D,MATCH($C1179,'Policy Characteristics'!$C:$C,0))),"",INDEX('Policy Characteristics'!D:D,MATCH($C1179,'Policy Characteristics'!$C:$C,0)))</f>
        <v>Industry Energy Efficiency Standards</v>
      </c>
      <c r="K1179" s="176" t="str">
        <f>IF(ISBLANK(INDEX('Policy Characteristics'!E:E,MATCH($C1179,'Policy Characteristics'!$C:$C,0))),"",INDEX('Policy Characteristics'!E:E,MATCH($C1179,'Policy Characteristics'!$C:$C,0)))</f>
        <v>indst efficiency standards</v>
      </c>
      <c r="L1179" s="184">
        <f>IF(ISBLANK(INDEX('Policy Characteristics'!F:F,MATCH($C1179,'Policy Characteristics'!$C:$C,0))),"",INDEX('Policy Characteristics'!F:F,MATCH($C1179,'Policy Characteristics'!$C:$C,0)))</f>
        <v>0</v>
      </c>
      <c r="M1179" s="184">
        <f>IF(ISBLANK(INDEX('Policy Characteristics'!G:G,MATCH($C1179,'Policy Characteristics'!$C:$C,0))),"",INDEX('Policy Characteristics'!G:G,MATCH($C1179,'Policy Characteristics'!$C:$C,0)))</f>
        <v>0.25</v>
      </c>
      <c r="N1179" s="184">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reduction in energy use</v>
      </c>
      <c r="P1179" s="1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6" t="str">
        <f>IF(ISBLANK(INDEX('Policy Characteristics'!K:K,MATCH($C1179,'Policy Characteristics'!$C:$C,0))),"",INDEX('Policy Characteristics'!K:K,MATCH($C1179,'Policy Characteristics'!$C:$C,0)))</f>
        <v>industry-ag-main.html#eff-stds</v>
      </c>
      <c r="R1179" s="176"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5"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1988</v>
      </c>
      <c r="E1180" s="47" t="s">
        <v>1607</v>
      </c>
      <c r="F1180" t="s">
        <v>1950</v>
      </c>
      <c r="G1180" s="47" t="s">
        <v>1610</v>
      </c>
      <c r="H1180" s="44">
        <v>1164</v>
      </c>
      <c r="I1180" s="199" t="s">
        <v>44</v>
      </c>
      <c r="J1180" s="177" t="str">
        <f>IF(ISBLANK(INDEX('Policy Characteristics'!D:D,MATCH($C1180,'Policy Characteristics'!$C:$C,0))),"",INDEX('Policy Characteristics'!D:D,MATCH($C1180,'Policy Characteristics'!$C:$C,0)))</f>
        <v>Industry Energy Efficiency Standards</v>
      </c>
      <c r="K1180" s="176" t="str">
        <f>IF(ISBLANK(INDEX('Policy Characteristics'!E:E,MATCH($C1180,'Policy Characteristics'!$C:$C,0))),"",INDEX('Policy Characteristics'!E:E,MATCH($C1180,'Policy Characteristics'!$C:$C,0)))</f>
        <v>indst efficiency standards</v>
      </c>
      <c r="L1180" s="184">
        <f>IF(ISBLANK(INDEX('Policy Characteristics'!F:F,MATCH($C1180,'Policy Characteristics'!$C:$C,0))),"",INDEX('Policy Characteristics'!F:F,MATCH($C1180,'Policy Characteristics'!$C:$C,0)))</f>
        <v>0</v>
      </c>
      <c r="M1180" s="184">
        <f>IF(ISBLANK(INDEX('Policy Characteristics'!G:G,MATCH($C1180,'Policy Characteristics'!$C:$C,0))),"",INDEX('Policy Characteristics'!G:G,MATCH($C1180,'Policy Characteristics'!$C:$C,0)))</f>
        <v>0.25</v>
      </c>
      <c r="N1180" s="184">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reduction in energy use</v>
      </c>
      <c r="P1180" s="1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6" t="str">
        <f>IF(ISBLANK(INDEX('Policy Characteristics'!K:K,MATCH($C1180,'Policy Characteristics'!$C:$C,0))),"",INDEX('Policy Characteristics'!K:K,MATCH($C1180,'Policy Characteristics'!$C:$C,0)))</f>
        <v>industry-ag-main.html#eff-stds</v>
      </c>
      <c r="R1180" s="176"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5"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1988</v>
      </c>
      <c r="E1181" s="47" t="s">
        <v>1608</v>
      </c>
      <c r="F1181" t="s">
        <v>1950</v>
      </c>
      <c r="G1181" s="47" t="s">
        <v>1612</v>
      </c>
      <c r="H1181" s="44">
        <v>1165</v>
      </c>
      <c r="I1181" s="199" t="s">
        <v>43</v>
      </c>
      <c r="J1181" s="177" t="str">
        <f>IF(ISBLANK(INDEX('Policy Characteristics'!D:D,MATCH($C1181,'Policy Characteristics'!$C:$C,0))),"",INDEX('Policy Characteristics'!D:D,MATCH($C1181,'Policy Characteristics'!$C:$C,0)))</f>
        <v>Industry Energy Efficiency Standards</v>
      </c>
      <c r="K1181" s="176" t="str">
        <f>IF(ISBLANK(INDEX('Policy Characteristics'!E:E,MATCH($C1181,'Policy Characteristics'!$C:$C,0))),"",INDEX('Policy Characteristics'!E:E,MATCH($C1181,'Policy Characteristics'!$C:$C,0)))</f>
        <v>indst efficiency standards</v>
      </c>
      <c r="L1181" s="184">
        <f>IF(ISBLANK(INDEX('Policy Characteristics'!F:F,MATCH($C1181,'Policy Characteristics'!$C:$C,0))),"",INDEX('Policy Characteristics'!F:F,MATCH($C1181,'Policy Characteristics'!$C:$C,0)))</f>
        <v>0</v>
      </c>
      <c r="M1181" s="184">
        <f>IF(ISBLANK(INDEX('Policy Characteristics'!G:G,MATCH($C1181,'Policy Characteristics'!$C:$C,0))),"",INDEX('Policy Characteristics'!G:G,MATCH($C1181,'Policy Characteristics'!$C:$C,0)))</f>
        <v>0.25</v>
      </c>
      <c r="N1181" s="184">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reduction in energy use</v>
      </c>
      <c r="P1181" s="1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6" t="str">
        <f>IF(ISBLANK(INDEX('Policy Characteristics'!K:K,MATCH($C1181,'Policy Characteristics'!$C:$C,0))),"",INDEX('Policy Characteristics'!K:K,MATCH($C1181,'Policy Characteristics'!$C:$C,0)))</f>
        <v>industry-ag-main.html#eff-stds</v>
      </c>
      <c r="R1181" s="176"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5"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1988</v>
      </c>
      <c r="E1182" s="47" t="s">
        <v>1609</v>
      </c>
      <c r="F1182" t="s">
        <v>1950</v>
      </c>
      <c r="G1182" s="47" t="s">
        <v>1613</v>
      </c>
      <c r="H1182" s="44">
        <v>1166</v>
      </c>
      <c r="I1182" s="199" t="s">
        <v>43</v>
      </c>
      <c r="J1182" s="177" t="str">
        <f>IF(ISBLANK(INDEX('Policy Characteristics'!D:D,MATCH($C1182,'Policy Characteristics'!$C:$C,0))),"",INDEX('Policy Characteristics'!D:D,MATCH($C1182,'Policy Characteristics'!$C:$C,0)))</f>
        <v>Industry Energy Efficiency Standards</v>
      </c>
      <c r="K1182" s="176" t="str">
        <f>IF(ISBLANK(INDEX('Policy Characteristics'!E:E,MATCH($C1182,'Policy Characteristics'!$C:$C,0))),"",INDEX('Policy Characteristics'!E:E,MATCH($C1182,'Policy Characteristics'!$C:$C,0)))</f>
        <v>indst efficiency standards</v>
      </c>
      <c r="L1182" s="184">
        <f>IF(ISBLANK(INDEX('Policy Characteristics'!F:F,MATCH($C1182,'Policy Characteristics'!$C:$C,0))),"",INDEX('Policy Characteristics'!F:F,MATCH($C1182,'Policy Characteristics'!$C:$C,0)))</f>
        <v>0</v>
      </c>
      <c r="M1182" s="184">
        <f>IF(ISBLANK(INDEX('Policy Characteristics'!G:G,MATCH($C1182,'Policy Characteristics'!$C:$C,0))),"",INDEX('Policy Characteristics'!G:G,MATCH($C1182,'Policy Characteristics'!$C:$C,0)))</f>
        <v>0.25</v>
      </c>
      <c r="N1182" s="184">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reduction in energy use</v>
      </c>
      <c r="P1182" s="1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6" t="str">
        <f>IF(ISBLANK(INDEX('Policy Characteristics'!K:K,MATCH($C1182,'Policy Characteristics'!$C:$C,0))),"",INDEX('Policy Characteristics'!K:K,MATCH($C1182,'Policy Characteristics'!$C:$C,0)))</f>
        <v>industry-ag-main.html#eff-stds</v>
      </c>
      <c r="R1182" s="176"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5"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1988</v>
      </c>
      <c r="E1183" s="47" t="s">
        <v>1606</v>
      </c>
      <c r="F1183" t="s">
        <v>1950</v>
      </c>
      <c r="G1183" s="47" t="s">
        <v>1611</v>
      </c>
      <c r="H1183" s="44">
        <v>1167</v>
      </c>
      <c r="I1183" s="199" t="s">
        <v>44</v>
      </c>
      <c r="J1183" s="177" t="str">
        <f>IF(ISBLANK(INDEX('Policy Characteristics'!D:D,MATCH($C1183,'Policy Characteristics'!$C:$C,0))),"",INDEX('Policy Characteristics'!D:D,MATCH($C1183,'Policy Characteristics'!$C:$C,0)))</f>
        <v>Industry Energy Efficiency Standards</v>
      </c>
      <c r="K1183" s="176" t="str">
        <f>IF(ISBLANK(INDEX('Policy Characteristics'!E:E,MATCH($C1183,'Policy Characteristics'!$C:$C,0))),"",INDEX('Policy Characteristics'!E:E,MATCH($C1183,'Policy Characteristics'!$C:$C,0)))</f>
        <v>indst efficiency standards</v>
      </c>
      <c r="L1183" s="184">
        <f>IF(ISBLANK(INDEX('Policy Characteristics'!F:F,MATCH($C1183,'Policy Characteristics'!$C:$C,0))),"",INDEX('Policy Characteristics'!F:F,MATCH($C1183,'Policy Characteristics'!$C:$C,0)))</f>
        <v>0</v>
      </c>
      <c r="M1183" s="184">
        <f>IF(ISBLANK(INDEX('Policy Characteristics'!G:G,MATCH($C1183,'Policy Characteristics'!$C:$C,0))),"",INDEX('Policy Characteristics'!G:G,MATCH($C1183,'Policy Characteristics'!$C:$C,0)))</f>
        <v>0.25</v>
      </c>
      <c r="N1183" s="184">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reduction in energy use</v>
      </c>
      <c r="P1183" s="1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6" t="str">
        <f>IF(ISBLANK(INDEX('Policy Characteristics'!K:K,MATCH($C1183,'Policy Characteristics'!$C:$C,0))),"",INDEX('Policy Characteristics'!K:K,MATCH($C1183,'Policy Characteristics'!$C:$C,0)))</f>
        <v>industry-ag-main.html#eff-stds</v>
      </c>
      <c r="R1183" s="176"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5"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1989</v>
      </c>
      <c r="E1184" s="47" t="s">
        <v>1299</v>
      </c>
      <c r="F1184" t="s">
        <v>1951</v>
      </c>
      <c r="G1184" s="47" t="s">
        <v>1305</v>
      </c>
      <c r="H1184" s="44">
        <v>1168</v>
      </c>
      <c r="I1184" s="199" t="s">
        <v>43</v>
      </c>
      <c r="J1184" s="177" t="str">
        <f>IF(ISBLANK(INDEX('Policy Characteristics'!D:D,MATCH($C1184,'Policy Characteristics'!$C:$C,0))),"",INDEX('Policy Characteristics'!D:D,MATCH($C1184,'Policy Characteristics'!$C:$C,0)))</f>
        <v>Industry Energy Efficiency Standards</v>
      </c>
      <c r="K1184" s="176" t="str">
        <f>IF(ISBLANK(INDEX('Policy Characteristics'!E:E,MATCH($C1184,'Policy Characteristics'!$C:$C,0))),"",INDEX('Policy Characteristics'!E:E,MATCH($C1184,'Policy Characteristics'!$C:$C,0)))</f>
        <v>indst efficiency standards</v>
      </c>
      <c r="L1184" s="184">
        <f>IF(ISBLANK(INDEX('Policy Characteristics'!F:F,MATCH($C1184,'Policy Characteristics'!$C:$C,0))),"",INDEX('Policy Characteristics'!F:F,MATCH($C1184,'Policy Characteristics'!$C:$C,0)))</f>
        <v>0</v>
      </c>
      <c r="M1184" s="184">
        <f>IF(ISBLANK(INDEX('Policy Characteristics'!G:G,MATCH($C1184,'Policy Characteristics'!$C:$C,0))),"",INDEX('Policy Characteristics'!G:G,MATCH($C1184,'Policy Characteristics'!$C:$C,0)))</f>
        <v>0.25</v>
      </c>
      <c r="N1184" s="184">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reduction in energy use</v>
      </c>
      <c r="P1184" s="1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6" t="str">
        <f>IF(ISBLANK(INDEX('Policy Characteristics'!K:K,MATCH($C1184,'Policy Characteristics'!$C:$C,0))),"",INDEX('Policy Characteristics'!K:K,MATCH($C1184,'Policy Characteristics'!$C:$C,0)))</f>
        <v>industry-ag-main.html#eff-stds</v>
      </c>
      <c r="R1184" s="176"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5"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1989</v>
      </c>
      <c r="E1185" s="47" t="s">
        <v>1300</v>
      </c>
      <c r="F1185" t="s">
        <v>1951</v>
      </c>
      <c r="G1185" s="47" t="s">
        <v>1308</v>
      </c>
      <c r="H1185" s="44">
        <v>1169</v>
      </c>
      <c r="I1185" s="199" t="s">
        <v>43</v>
      </c>
      <c r="J1185" s="177" t="str">
        <f>IF(ISBLANK(INDEX('Policy Characteristics'!D:D,MATCH($C1185,'Policy Characteristics'!$C:$C,0))),"",INDEX('Policy Characteristics'!D:D,MATCH($C1185,'Policy Characteristics'!$C:$C,0)))</f>
        <v>Industry Energy Efficiency Standards</v>
      </c>
      <c r="K1185" s="176" t="str">
        <f>IF(ISBLANK(INDEX('Policy Characteristics'!E:E,MATCH($C1185,'Policy Characteristics'!$C:$C,0))),"",INDEX('Policy Characteristics'!E:E,MATCH($C1185,'Policy Characteristics'!$C:$C,0)))</f>
        <v>indst efficiency standards</v>
      </c>
      <c r="L1185" s="184">
        <f>IF(ISBLANK(INDEX('Policy Characteristics'!F:F,MATCH($C1185,'Policy Characteristics'!$C:$C,0))),"",INDEX('Policy Characteristics'!F:F,MATCH($C1185,'Policy Characteristics'!$C:$C,0)))</f>
        <v>0</v>
      </c>
      <c r="M1185" s="184">
        <f>IF(ISBLANK(INDEX('Policy Characteristics'!G:G,MATCH($C1185,'Policy Characteristics'!$C:$C,0))),"",INDEX('Policy Characteristics'!G:G,MATCH($C1185,'Policy Characteristics'!$C:$C,0)))</f>
        <v>0.25</v>
      </c>
      <c r="N1185" s="184">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reduction in energy use</v>
      </c>
      <c r="P1185" s="1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6" t="str">
        <f>IF(ISBLANK(INDEX('Policy Characteristics'!K:K,MATCH($C1185,'Policy Characteristics'!$C:$C,0))),"",INDEX('Policy Characteristics'!K:K,MATCH($C1185,'Policy Characteristics'!$C:$C,0)))</f>
        <v>industry-ag-main.html#eff-stds</v>
      </c>
      <c r="R1185" s="176"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5"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1989</v>
      </c>
      <c r="E1186" s="47" t="s">
        <v>1301</v>
      </c>
      <c r="F1186" t="s">
        <v>1951</v>
      </c>
      <c r="G1186" s="47" t="s">
        <v>1309</v>
      </c>
      <c r="H1186" s="44">
        <v>1170</v>
      </c>
      <c r="I1186" s="199" t="s">
        <v>43</v>
      </c>
      <c r="J1186" s="177" t="str">
        <f>IF(ISBLANK(INDEX('Policy Characteristics'!D:D,MATCH($C1186,'Policy Characteristics'!$C:$C,0))),"",INDEX('Policy Characteristics'!D:D,MATCH($C1186,'Policy Characteristics'!$C:$C,0)))</f>
        <v>Industry Energy Efficiency Standards</v>
      </c>
      <c r="K1186" s="176" t="str">
        <f>IF(ISBLANK(INDEX('Policy Characteristics'!E:E,MATCH($C1186,'Policy Characteristics'!$C:$C,0))),"",INDEX('Policy Characteristics'!E:E,MATCH($C1186,'Policy Characteristics'!$C:$C,0)))</f>
        <v>indst efficiency standards</v>
      </c>
      <c r="L1186" s="184">
        <f>IF(ISBLANK(INDEX('Policy Characteristics'!F:F,MATCH($C1186,'Policy Characteristics'!$C:$C,0))),"",INDEX('Policy Characteristics'!F:F,MATCH($C1186,'Policy Characteristics'!$C:$C,0)))</f>
        <v>0</v>
      </c>
      <c r="M1186" s="184">
        <f>IF(ISBLANK(INDEX('Policy Characteristics'!G:G,MATCH($C1186,'Policy Characteristics'!$C:$C,0))),"",INDEX('Policy Characteristics'!G:G,MATCH($C1186,'Policy Characteristics'!$C:$C,0)))</f>
        <v>0.25</v>
      </c>
      <c r="N1186" s="184">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reduction in energy use</v>
      </c>
      <c r="P1186" s="1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6" t="str">
        <f>IF(ISBLANK(INDEX('Policy Characteristics'!K:K,MATCH($C1186,'Policy Characteristics'!$C:$C,0))),"",INDEX('Policy Characteristics'!K:K,MATCH($C1186,'Policy Characteristics'!$C:$C,0)))</f>
        <v>industry-ag-main.html#eff-stds</v>
      </c>
      <c r="R1186" s="176"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5"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1989</v>
      </c>
      <c r="E1187" s="47" t="s">
        <v>1302</v>
      </c>
      <c r="F1187" t="s">
        <v>1951</v>
      </c>
      <c r="G1187" s="47" t="s">
        <v>1306</v>
      </c>
      <c r="H1187" s="44">
        <v>1171</v>
      </c>
      <c r="I1187" s="199" t="s">
        <v>44</v>
      </c>
      <c r="J1187" s="177" t="str">
        <f>IF(ISBLANK(INDEX('Policy Characteristics'!D:D,MATCH($C1187,'Policy Characteristics'!$C:$C,0))),"",INDEX('Policy Characteristics'!D:D,MATCH($C1187,'Policy Characteristics'!$C:$C,0)))</f>
        <v>Industry Energy Efficiency Standards</v>
      </c>
      <c r="K1187" s="176" t="str">
        <f>IF(ISBLANK(INDEX('Policy Characteristics'!E:E,MATCH($C1187,'Policy Characteristics'!$C:$C,0))),"",INDEX('Policy Characteristics'!E:E,MATCH($C1187,'Policy Characteristics'!$C:$C,0)))</f>
        <v>indst efficiency standards</v>
      </c>
      <c r="L1187" s="184">
        <f>IF(ISBLANK(INDEX('Policy Characteristics'!F:F,MATCH($C1187,'Policy Characteristics'!$C:$C,0))),"",INDEX('Policy Characteristics'!F:F,MATCH($C1187,'Policy Characteristics'!$C:$C,0)))</f>
        <v>0</v>
      </c>
      <c r="M1187" s="184">
        <f>IF(ISBLANK(INDEX('Policy Characteristics'!G:G,MATCH($C1187,'Policy Characteristics'!$C:$C,0))),"",INDEX('Policy Characteristics'!G:G,MATCH($C1187,'Policy Characteristics'!$C:$C,0)))</f>
        <v>0.25</v>
      </c>
      <c r="N1187" s="184">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reduction in energy use</v>
      </c>
      <c r="P1187" s="1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6" t="str">
        <f>IF(ISBLANK(INDEX('Policy Characteristics'!K:K,MATCH($C1187,'Policy Characteristics'!$C:$C,0))),"",INDEX('Policy Characteristics'!K:K,MATCH($C1187,'Policy Characteristics'!$C:$C,0)))</f>
        <v>industry-ag-main.html#eff-stds</v>
      </c>
      <c r="R1187" s="176"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5"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1989</v>
      </c>
      <c r="E1188" s="47" t="s">
        <v>1303</v>
      </c>
      <c r="F1188" t="s">
        <v>1951</v>
      </c>
      <c r="G1188" s="47" t="s">
        <v>1307</v>
      </c>
      <c r="H1188" s="44">
        <v>1172</v>
      </c>
      <c r="I1188" s="199" t="s">
        <v>43</v>
      </c>
      <c r="J1188" s="177" t="str">
        <f>IF(ISBLANK(INDEX('Policy Characteristics'!D:D,MATCH($C1188,'Policy Characteristics'!$C:$C,0))),"",INDEX('Policy Characteristics'!D:D,MATCH($C1188,'Policy Characteristics'!$C:$C,0)))</f>
        <v>Industry Energy Efficiency Standards</v>
      </c>
      <c r="K1188" s="176" t="str">
        <f>IF(ISBLANK(INDEX('Policy Characteristics'!E:E,MATCH($C1188,'Policy Characteristics'!$C:$C,0))),"",INDEX('Policy Characteristics'!E:E,MATCH($C1188,'Policy Characteristics'!$C:$C,0)))</f>
        <v>indst efficiency standards</v>
      </c>
      <c r="L1188" s="184">
        <f>IF(ISBLANK(INDEX('Policy Characteristics'!F:F,MATCH($C1188,'Policy Characteristics'!$C:$C,0))),"",INDEX('Policy Characteristics'!F:F,MATCH($C1188,'Policy Characteristics'!$C:$C,0)))</f>
        <v>0</v>
      </c>
      <c r="M1188" s="184">
        <f>IF(ISBLANK(INDEX('Policy Characteristics'!G:G,MATCH($C1188,'Policy Characteristics'!$C:$C,0))),"",INDEX('Policy Characteristics'!G:G,MATCH($C1188,'Policy Characteristics'!$C:$C,0)))</f>
        <v>0.25</v>
      </c>
      <c r="N1188" s="184">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reduction in energy use</v>
      </c>
      <c r="P1188" s="1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6" t="str">
        <f>IF(ISBLANK(INDEX('Policy Characteristics'!K:K,MATCH($C1188,'Policy Characteristics'!$C:$C,0))),"",INDEX('Policy Characteristics'!K:K,MATCH($C1188,'Policy Characteristics'!$C:$C,0)))</f>
        <v>industry-ag-main.html#eff-stds</v>
      </c>
      <c r="R1188" s="176"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5"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1989</v>
      </c>
      <c r="E1189" s="47" t="s">
        <v>1304</v>
      </c>
      <c r="F1189" t="s">
        <v>1951</v>
      </c>
      <c r="G1189" s="47" t="s">
        <v>1310</v>
      </c>
      <c r="H1189" s="44">
        <v>1173</v>
      </c>
      <c r="I1189" s="199" t="s">
        <v>44</v>
      </c>
      <c r="J1189" s="177" t="str">
        <f>IF(ISBLANK(INDEX('Policy Characteristics'!D:D,MATCH($C1189,'Policy Characteristics'!$C:$C,0))),"",INDEX('Policy Characteristics'!D:D,MATCH($C1189,'Policy Characteristics'!$C:$C,0)))</f>
        <v>Industry Energy Efficiency Standards</v>
      </c>
      <c r="K1189" s="176" t="str">
        <f>IF(ISBLANK(INDEX('Policy Characteristics'!E:E,MATCH($C1189,'Policy Characteristics'!$C:$C,0))),"",INDEX('Policy Characteristics'!E:E,MATCH($C1189,'Policy Characteristics'!$C:$C,0)))</f>
        <v>indst efficiency standards</v>
      </c>
      <c r="L1189" s="184">
        <f>IF(ISBLANK(INDEX('Policy Characteristics'!F:F,MATCH($C1189,'Policy Characteristics'!$C:$C,0))),"",INDEX('Policy Characteristics'!F:F,MATCH($C1189,'Policy Characteristics'!$C:$C,0)))</f>
        <v>0</v>
      </c>
      <c r="M1189" s="184">
        <f>IF(ISBLANK(INDEX('Policy Characteristics'!G:G,MATCH($C1189,'Policy Characteristics'!$C:$C,0))),"",INDEX('Policy Characteristics'!G:G,MATCH($C1189,'Policy Characteristics'!$C:$C,0)))</f>
        <v>0.25</v>
      </c>
      <c r="N1189" s="184">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reduction in energy use</v>
      </c>
      <c r="P1189" s="1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6" t="str">
        <f>IF(ISBLANK(INDEX('Policy Characteristics'!K:K,MATCH($C1189,'Policy Characteristics'!$C:$C,0))),"",INDEX('Policy Characteristics'!K:K,MATCH($C1189,'Policy Characteristics'!$C:$C,0)))</f>
        <v>industry-ag-main.html#eff-stds</v>
      </c>
      <c r="R1189" s="176"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5"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1989</v>
      </c>
      <c r="E1190" s="47" t="s">
        <v>1607</v>
      </c>
      <c r="F1190" t="s">
        <v>1951</v>
      </c>
      <c r="G1190" s="47" t="s">
        <v>1610</v>
      </c>
      <c r="H1190" s="44">
        <v>1174</v>
      </c>
      <c r="I1190" s="199" t="s">
        <v>44</v>
      </c>
      <c r="J1190" s="177" t="str">
        <f>IF(ISBLANK(INDEX('Policy Characteristics'!D:D,MATCH($C1190,'Policy Characteristics'!$C:$C,0))),"",INDEX('Policy Characteristics'!D:D,MATCH($C1190,'Policy Characteristics'!$C:$C,0)))</f>
        <v>Industry Energy Efficiency Standards</v>
      </c>
      <c r="K1190" s="176" t="str">
        <f>IF(ISBLANK(INDEX('Policy Characteristics'!E:E,MATCH($C1190,'Policy Characteristics'!$C:$C,0))),"",INDEX('Policy Characteristics'!E:E,MATCH($C1190,'Policy Characteristics'!$C:$C,0)))</f>
        <v>indst efficiency standards</v>
      </c>
      <c r="L1190" s="184">
        <f>IF(ISBLANK(INDEX('Policy Characteristics'!F:F,MATCH($C1190,'Policy Characteristics'!$C:$C,0))),"",INDEX('Policy Characteristics'!F:F,MATCH($C1190,'Policy Characteristics'!$C:$C,0)))</f>
        <v>0</v>
      </c>
      <c r="M1190" s="184">
        <f>IF(ISBLANK(INDEX('Policy Characteristics'!G:G,MATCH($C1190,'Policy Characteristics'!$C:$C,0))),"",INDEX('Policy Characteristics'!G:G,MATCH($C1190,'Policy Characteristics'!$C:$C,0)))</f>
        <v>0.25</v>
      </c>
      <c r="N1190" s="184">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reduction in energy use</v>
      </c>
      <c r="P1190" s="1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6" t="str">
        <f>IF(ISBLANK(INDEX('Policy Characteristics'!K:K,MATCH($C1190,'Policy Characteristics'!$C:$C,0))),"",INDEX('Policy Characteristics'!K:K,MATCH($C1190,'Policy Characteristics'!$C:$C,0)))</f>
        <v>industry-ag-main.html#eff-stds</v>
      </c>
      <c r="R1190" s="176"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5"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1989</v>
      </c>
      <c r="E1191" s="47" t="s">
        <v>1608</v>
      </c>
      <c r="F1191" t="s">
        <v>1951</v>
      </c>
      <c r="G1191" s="47" t="s">
        <v>1612</v>
      </c>
      <c r="H1191" s="44">
        <v>1175</v>
      </c>
      <c r="I1191" s="199" t="s">
        <v>43</v>
      </c>
      <c r="J1191" s="177" t="str">
        <f>IF(ISBLANK(INDEX('Policy Characteristics'!D:D,MATCH($C1191,'Policy Characteristics'!$C:$C,0))),"",INDEX('Policy Characteristics'!D:D,MATCH($C1191,'Policy Characteristics'!$C:$C,0)))</f>
        <v>Industry Energy Efficiency Standards</v>
      </c>
      <c r="K1191" s="176" t="str">
        <f>IF(ISBLANK(INDEX('Policy Characteristics'!E:E,MATCH($C1191,'Policy Characteristics'!$C:$C,0))),"",INDEX('Policy Characteristics'!E:E,MATCH($C1191,'Policy Characteristics'!$C:$C,0)))</f>
        <v>indst efficiency standards</v>
      </c>
      <c r="L1191" s="184">
        <f>IF(ISBLANK(INDEX('Policy Characteristics'!F:F,MATCH($C1191,'Policy Characteristics'!$C:$C,0))),"",INDEX('Policy Characteristics'!F:F,MATCH($C1191,'Policy Characteristics'!$C:$C,0)))</f>
        <v>0</v>
      </c>
      <c r="M1191" s="184">
        <f>IF(ISBLANK(INDEX('Policy Characteristics'!G:G,MATCH($C1191,'Policy Characteristics'!$C:$C,0))),"",INDEX('Policy Characteristics'!G:G,MATCH($C1191,'Policy Characteristics'!$C:$C,0)))</f>
        <v>0.25</v>
      </c>
      <c r="N1191" s="184">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reduction in energy use</v>
      </c>
      <c r="P1191" s="1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6" t="str">
        <f>IF(ISBLANK(INDEX('Policy Characteristics'!K:K,MATCH($C1191,'Policy Characteristics'!$C:$C,0))),"",INDEX('Policy Characteristics'!K:K,MATCH($C1191,'Policy Characteristics'!$C:$C,0)))</f>
        <v>industry-ag-main.html#eff-stds</v>
      </c>
      <c r="R1191" s="176"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5"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1989</v>
      </c>
      <c r="E1192" s="47" t="s">
        <v>1609</v>
      </c>
      <c r="F1192" t="s">
        <v>1951</v>
      </c>
      <c r="G1192" s="47" t="s">
        <v>1613</v>
      </c>
      <c r="H1192" s="44">
        <v>1176</v>
      </c>
      <c r="I1192" s="199" t="s">
        <v>43</v>
      </c>
      <c r="J1192" s="177" t="str">
        <f>IF(ISBLANK(INDEX('Policy Characteristics'!D:D,MATCH($C1192,'Policy Characteristics'!$C:$C,0))),"",INDEX('Policy Characteristics'!D:D,MATCH($C1192,'Policy Characteristics'!$C:$C,0)))</f>
        <v>Industry Energy Efficiency Standards</v>
      </c>
      <c r="K1192" s="176" t="str">
        <f>IF(ISBLANK(INDEX('Policy Characteristics'!E:E,MATCH($C1192,'Policy Characteristics'!$C:$C,0))),"",INDEX('Policy Characteristics'!E:E,MATCH($C1192,'Policy Characteristics'!$C:$C,0)))</f>
        <v>indst efficiency standards</v>
      </c>
      <c r="L1192" s="184">
        <f>IF(ISBLANK(INDEX('Policy Characteristics'!F:F,MATCH($C1192,'Policy Characteristics'!$C:$C,0))),"",INDEX('Policy Characteristics'!F:F,MATCH($C1192,'Policy Characteristics'!$C:$C,0)))</f>
        <v>0</v>
      </c>
      <c r="M1192" s="184">
        <f>IF(ISBLANK(INDEX('Policy Characteristics'!G:G,MATCH($C1192,'Policy Characteristics'!$C:$C,0))),"",INDEX('Policy Characteristics'!G:G,MATCH($C1192,'Policy Characteristics'!$C:$C,0)))</f>
        <v>0.25</v>
      </c>
      <c r="N1192" s="184">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reduction in energy use</v>
      </c>
      <c r="P1192" s="1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6" t="str">
        <f>IF(ISBLANK(INDEX('Policy Characteristics'!K:K,MATCH($C1192,'Policy Characteristics'!$C:$C,0))),"",INDEX('Policy Characteristics'!K:K,MATCH($C1192,'Policy Characteristics'!$C:$C,0)))</f>
        <v>industry-ag-main.html#eff-stds</v>
      </c>
      <c r="R1192" s="176"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5" t="str">
        <f>IF(ISBLANK(INDEX('Policy Characteristics'!B:B,MATCH($C1193,'Policy Characteristics'!$C:$C,0))),"",INDEX('Policy Characteristics'!B:B,MATCH($C1193,'Policy Characteristics'!$C:$C,0)))</f>
        <v>Industry Energy Efficiency Standards</v>
      </c>
      <c r="C1193" s="176" t="str">
        <f t="shared" si="44"/>
        <v>Percentage Improvement in Eqpt Efficiency Standards above BAU</v>
      </c>
      <c r="D1193" s="6" t="s">
        <v>1989</v>
      </c>
      <c r="E1193" s="47" t="s">
        <v>1606</v>
      </c>
      <c r="F1193" t="s">
        <v>1951</v>
      </c>
      <c r="G1193" s="47" t="s">
        <v>1611</v>
      </c>
      <c r="H1193" s="44">
        <v>1177</v>
      </c>
      <c r="I1193" s="199" t="s">
        <v>44</v>
      </c>
      <c r="J1193" s="177" t="str">
        <f>IF(ISBLANK(INDEX('Policy Characteristics'!D:D,MATCH($C1193,'Policy Characteristics'!$C:$C,0))),"",INDEX('Policy Characteristics'!D:D,MATCH($C1193,'Policy Characteristics'!$C:$C,0)))</f>
        <v>Industry Energy Efficiency Standards</v>
      </c>
      <c r="K1193" s="176" t="str">
        <f>IF(ISBLANK(INDEX('Policy Characteristics'!E:E,MATCH($C1193,'Policy Characteristics'!$C:$C,0))),"",INDEX('Policy Characteristics'!E:E,MATCH($C1193,'Policy Characteristics'!$C:$C,0)))</f>
        <v>indst efficiency standards</v>
      </c>
      <c r="L1193" s="184">
        <f>IF(ISBLANK(INDEX('Policy Characteristics'!F:F,MATCH($C1193,'Policy Characteristics'!$C:$C,0))),"",INDEX('Policy Characteristics'!F:F,MATCH($C1193,'Policy Characteristics'!$C:$C,0)))</f>
        <v>0</v>
      </c>
      <c r="M1193" s="184">
        <f>IF(ISBLANK(INDEX('Policy Characteristics'!G:G,MATCH($C1193,'Policy Characteristics'!$C:$C,0))),"",INDEX('Policy Characteristics'!G:G,MATCH($C1193,'Policy Characteristics'!$C:$C,0)))</f>
        <v>0.25</v>
      </c>
      <c r="N1193" s="184">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reduction in energy use</v>
      </c>
      <c r="P1193" s="1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6" t="str">
        <f>IF(ISBLANK(INDEX('Policy Characteristics'!K:K,MATCH($C1193,'Policy Characteristics'!$C:$C,0))),"",INDEX('Policy Characteristics'!K:K,MATCH($C1193,'Policy Characteristics'!$C:$C,0)))</f>
        <v>industry-ag-main.html#eff-stds</v>
      </c>
      <c r="R1193" s="176"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5" t="str">
        <f>IF(ISBLANK(INDEX('Policy Characteristics'!B:B,MATCH($C1194,'Policy Characteristics'!$C:$C,0))),"",INDEX('Policy Characteristics'!B:B,MATCH($C1194,'Policy Characteristics'!$C:$C,0)))</f>
        <v>Industry Energy Efficiency Standards</v>
      </c>
      <c r="C1194" s="176" t="str">
        <f t="shared" si="44"/>
        <v>Percentage Improvement in Eqpt Efficiency Standards above BAU</v>
      </c>
      <c r="D1194" s="6" t="s">
        <v>1990</v>
      </c>
      <c r="E1194" s="47" t="s">
        <v>1299</v>
      </c>
      <c r="F1194" t="s">
        <v>1952</v>
      </c>
      <c r="G1194" s="47" t="s">
        <v>1305</v>
      </c>
      <c r="H1194" s="44">
        <v>1178</v>
      </c>
      <c r="I1194" s="200" t="s">
        <v>44</v>
      </c>
      <c r="J1194" s="177" t="str">
        <f>IF(ISBLANK(INDEX('Policy Characteristics'!D:D,MATCH($C1194,'Policy Characteristics'!$C:$C,0))),"",INDEX('Policy Characteristics'!D:D,MATCH($C1194,'Policy Characteristics'!$C:$C,0)))</f>
        <v>Industry Energy Efficiency Standards</v>
      </c>
      <c r="K1194" s="176" t="str">
        <f>IF(ISBLANK(INDEX('Policy Characteristics'!E:E,MATCH($C1194,'Policy Characteristics'!$C:$C,0))),"",INDEX('Policy Characteristics'!E:E,MATCH($C1194,'Policy Characteristics'!$C:$C,0)))</f>
        <v>indst efficiency standards</v>
      </c>
      <c r="L1194" s="184">
        <f>IF(ISBLANK(INDEX('Policy Characteristics'!F:F,MATCH($C1194,'Policy Characteristics'!$C:$C,0))),"",INDEX('Policy Characteristics'!F:F,MATCH($C1194,'Policy Characteristics'!$C:$C,0)))</f>
        <v>0</v>
      </c>
      <c r="M1194" s="184">
        <f>IF(ISBLANK(INDEX('Policy Characteristics'!G:G,MATCH($C1194,'Policy Characteristics'!$C:$C,0))),"",INDEX('Policy Characteristics'!G:G,MATCH($C1194,'Policy Characteristics'!$C:$C,0)))</f>
        <v>0.25</v>
      </c>
      <c r="N1194" s="184">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reduction in energy use</v>
      </c>
      <c r="P1194" s="1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6" t="str">
        <f>IF(ISBLANK(INDEX('Policy Characteristics'!K:K,MATCH($C1194,'Policy Characteristics'!$C:$C,0))),"",INDEX('Policy Characteristics'!K:K,MATCH($C1194,'Policy Characteristics'!$C:$C,0)))</f>
        <v>industry-ag-main.html#eff-stds</v>
      </c>
      <c r="R1194" s="176"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5" t="str">
        <f>IF(ISBLANK(INDEX('Policy Characteristics'!B:B,MATCH($C1195,'Policy Characteristics'!$C:$C,0))),"",INDEX('Policy Characteristics'!B:B,MATCH($C1195,'Policy Characteristics'!$C:$C,0)))</f>
        <v>Industry Energy Efficiency Standards</v>
      </c>
      <c r="C1195" s="176" t="str">
        <f t="shared" si="44"/>
        <v>Percentage Improvement in Eqpt Efficiency Standards above BAU</v>
      </c>
      <c r="D1195" s="6" t="s">
        <v>1990</v>
      </c>
      <c r="E1195" s="47" t="s">
        <v>1300</v>
      </c>
      <c r="F1195" t="s">
        <v>1952</v>
      </c>
      <c r="G1195" s="47" t="s">
        <v>1308</v>
      </c>
      <c r="H1195" s="44">
        <v>1179</v>
      </c>
      <c r="I1195" s="199" t="s">
        <v>44</v>
      </c>
      <c r="J1195" s="177" t="str">
        <f>IF(ISBLANK(INDEX('Policy Characteristics'!D:D,MATCH($C1195,'Policy Characteristics'!$C:$C,0))),"",INDEX('Policy Characteristics'!D:D,MATCH($C1195,'Policy Characteristics'!$C:$C,0)))</f>
        <v>Industry Energy Efficiency Standards</v>
      </c>
      <c r="K1195" s="176" t="str">
        <f>IF(ISBLANK(INDEX('Policy Characteristics'!E:E,MATCH($C1195,'Policy Characteristics'!$C:$C,0))),"",INDEX('Policy Characteristics'!E:E,MATCH($C1195,'Policy Characteristics'!$C:$C,0)))</f>
        <v>indst efficiency standards</v>
      </c>
      <c r="L1195" s="184">
        <f>IF(ISBLANK(INDEX('Policy Characteristics'!F:F,MATCH($C1195,'Policy Characteristics'!$C:$C,0))),"",INDEX('Policy Characteristics'!F:F,MATCH($C1195,'Policy Characteristics'!$C:$C,0)))</f>
        <v>0</v>
      </c>
      <c r="M1195" s="184">
        <f>IF(ISBLANK(INDEX('Policy Characteristics'!G:G,MATCH($C1195,'Policy Characteristics'!$C:$C,0))),"",INDEX('Policy Characteristics'!G:G,MATCH($C1195,'Policy Characteristics'!$C:$C,0)))</f>
        <v>0.25</v>
      </c>
      <c r="N1195" s="184">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reduction in energy use</v>
      </c>
      <c r="P1195" s="1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6" t="str">
        <f>IF(ISBLANK(INDEX('Policy Characteristics'!K:K,MATCH($C1195,'Policy Characteristics'!$C:$C,0))),"",INDEX('Policy Characteristics'!K:K,MATCH($C1195,'Policy Characteristics'!$C:$C,0)))</f>
        <v>industry-ag-main.html#eff-stds</v>
      </c>
      <c r="R1195" s="176"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5" t="str">
        <f>IF(ISBLANK(INDEX('Policy Characteristics'!B:B,MATCH($C1196,'Policy Characteristics'!$C:$C,0))),"",INDEX('Policy Characteristics'!B:B,MATCH($C1196,'Policy Characteristics'!$C:$C,0)))</f>
        <v>Industry Energy Efficiency Standards</v>
      </c>
      <c r="C1196" s="176" t="str">
        <f t="shared" si="44"/>
        <v>Percentage Improvement in Eqpt Efficiency Standards above BAU</v>
      </c>
      <c r="D1196" s="6" t="s">
        <v>1990</v>
      </c>
      <c r="E1196" s="47" t="s">
        <v>1301</v>
      </c>
      <c r="F1196" t="s">
        <v>1952</v>
      </c>
      <c r="G1196" s="47" t="s">
        <v>1309</v>
      </c>
      <c r="H1196" s="44">
        <v>1180</v>
      </c>
      <c r="I1196" s="199" t="s">
        <v>43</v>
      </c>
      <c r="J1196" s="177" t="str">
        <f>IF(ISBLANK(INDEX('Policy Characteristics'!D:D,MATCH($C1196,'Policy Characteristics'!$C:$C,0))),"",INDEX('Policy Characteristics'!D:D,MATCH($C1196,'Policy Characteristics'!$C:$C,0)))</f>
        <v>Industry Energy Efficiency Standards</v>
      </c>
      <c r="K1196" s="176" t="str">
        <f>IF(ISBLANK(INDEX('Policy Characteristics'!E:E,MATCH($C1196,'Policy Characteristics'!$C:$C,0))),"",INDEX('Policy Characteristics'!E:E,MATCH($C1196,'Policy Characteristics'!$C:$C,0)))</f>
        <v>indst efficiency standards</v>
      </c>
      <c r="L1196" s="184">
        <f>IF(ISBLANK(INDEX('Policy Characteristics'!F:F,MATCH($C1196,'Policy Characteristics'!$C:$C,0))),"",INDEX('Policy Characteristics'!F:F,MATCH($C1196,'Policy Characteristics'!$C:$C,0)))</f>
        <v>0</v>
      </c>
      <c r="M1196" s="184">
        <f>IF(ISBLANK(INDEX('Policy Characteristics'!G:G,MATCH($C1196,'Policy Characteristics'!$C:$C,0))),"",INDEX('Policy Characteristics'!G:G,MATCH($C1196,'Policy Characteristics'!$C:$C,0)))</f>
        <v>0.25</v>
      </c>
      <c r="N1196" s="184">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reduction in energy use</v>
      </c>
      <c r="P1196" s="1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6" t="str">
        <f>IF(ISBLANK(INDEX('Policy Characteristics'!K:K,MATCH($C1196,'Policy Characteristics'!$C:$C,0))),"",INDEX('Policy Characteristics'!K:K,MATCH($C1196,'Policy Characteristics'!$C:$C,0)))</f>
        <v>industry-ag-main.html#eff-stds</v>
      </c>
      <c r="R1196" s="176"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5" t="str">
        <f>IF(ISBLANK(INDEX('Policy Characteristics'!B:B,MATCH($C1197,'Policy Characteristics'!$C:$C,0))),"",INDEX('Policy Characteristics'!B:B,MATCH($C1197,'Policy Characteristics'!$C:$C,0)))</f>
        <v>Industry Energy Efficiency Standards</v>
      </c>
      <c r="C1197" s="176" t="str">
        <f t="shared" si="44"/>
        <v>Percentage Improvement in Eqpt Efficiency Standards above BAU</v>
      </c>
      <c r="D1197" s="6" t="s">
        <v>1990</v>
      </c>
      <c r="E1197" s="47" t="s">
        <v>1302</v>
      </c>
      <c r="F1197" t="s">
        <v>1952</v>
      </c>
      <c r="G1197" s="47" t="s">
        <v>1306</v>
      </c>
      <c r="H1197" s="44">
        <v>1181</v>
      </c>
      <c r="I1197" s="199" t="s">
        <v>44</v>
      </c>
      <c r="J1197" s="177" t="str">
        <f>IF(ISBLANK(INDEX('Policy Characteristics'!D:D,MATCH($C1197,'Policy Characteristics'!$C:$C,0))),"",INDEX('Policy Characteristics'!D:D,MATCH($C1197,'Policy Characteristics'!$C:$C,0)))</f>
        <v>Industry Energy Efficiency Standards</v>
      </c>
      <c r="K1197" s="176" t="str">
        <f>IF(ISBLANK(INDEX('Policy Characteristics'!E:E,MATCH($C1197,'Policy Characteristics'!$C:$C,0))),"",INDEX('Policy Characteristics'!E:E,MATCH($C1197,'Policy Characteristics'!$C:$C,0)))</f>
        <v>indst efficiency standards</v>
      </c>
      <c r="L1197" s="184">
        <f>IF(ISBLANK(INDEX('Policy Characteristics'!F:F,MATCH($C1197,'Policy Characteristics'!$C:$C,0))),"",INDEX('Policy Characteristics'!F:F,MATCH($C1197,'Policy Characteristics'!$C:$C,0)))</f>
        <v>0</v>
      </c>
      <c r="M1197" s="184">
        <f>IF(ISBLANK(INDEX('Policy Characteristics'!G:G,MATCH($C1197,'Policy Characteristics'!$C:$C,0))),"",INDEX('Policy Characteristics'!G:G,MATCH($C1197,'Policy Characteristics'!$C:$C,0)))</f>
        <v>0.25</v>
      </c>
      <c r="N1197" s="184">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reduction in energy use</v>
      </c>
      <c r="P1197" s="1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6" t="str">
        <f>IF(ISBLANK(INDEX('Policy Characteristics'!K:K,MATCH($C1197,'Policy Characteristics'!$C:$C,0))),"",INDEX('Policy Characteristics'!K:K,MATCH($C1197,'Policy Characteristics'!$C:$C,0)))</f>
        <v>industry-ag-main.html#eff-stds</v>
      </c>
      <c r="R1197" s="176"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5" t="str">
        <f>IF(ISBLANK(INDEX('Policy Characteristics'!B:B,MATCH($C1198,'Policy Characteristics'!$C:$C,0))),"",INDEX('Policy Characteristics'!B:B,MATCH($C1198,'Policy Characteristics'!$C:$C,0)))</f>
        <v>Industry Energy Efficiency Standards</v>
      </c>
      <c r="C1198" s="176" t="str">
        <f t="shared" si="44"/>
        <v>Percentage Improvement in Eqpt Efficiency Standards above BAU</v>
      </c>
      <c r="D1198" s="6" t="s">
        <v>1990</v>
      </c>
      <c r="E1198" s="47" t="s">
        <v>1303</v>
      </c>
      <c r="F1198" t="s">
        <v>1952</v>
      </c>
      <c r="G1198" s="47" t="s">
        <v>1307</v>
      </c>
      <c r="H1198" s="44">
        <v>1182</v>
      </c>
      <c r="I1198" s="199" t="s">
        <v>44</v>
      </c>
      <c r="J1198" s="177" t="str">
        <f>IF(ISBLANK(INDEX('Policy Characteristics'!D:D,MATCH($C1198,'Policy Characteristics'!$C:$C,0))),"",INDEX('Policy Characteristics'!D:D,MATCH($C1198,'Policy Characteristics'!$C:$C,0)))</f>
        <v>Industry Energy Efficiency Standards</v>
      </c>
      <c r="K1198" s="176" t="str">
        <f>IF(ISBLANK(INDEX('Policy Characteristics'!E:E,MATCH($C1198,'Policy Characteristics'!$C:$C,0))),"",INDEX('Policy Characteristics'!E:E,MATCH($C1198,'Policy Characteristics'!$C:$C,0)))</f>
        <v>indst efficiency standards</v>
      </c>
      <c r="L1198" s="184">
        <f>IF(ISBLANK(INDEX('Policy Characteristics'!F:F,MATCH($C1198,'Policy Characteristics'!$C:$C,0))),"",INDEX('Policy Characteristics'!F:F,MATCH($C1198,'Policy Characteristics'!$C:$C,0)))</f>
        <v>0</v>
      </c>
      <c r="M1198" s="184">
        <f>IF(ISBLANK(INDEX('Policy Characteristics'!G:G,MATCH($C1198,'Policy Characteristics'!$C:$C,0))),"",INDEX('Policy Characteristics'!G:G,MATCH($C1198,'Policy Characteristics'!$C:$C,0)))</f>
        <v>0.25</v>
      </c>
      <c r="N1198" s="184">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reduction in energy use</v>
      </c>
      <c r="P1198" s="1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6" t="str">
        <f>IF(ISBLANK(INDEX('Policy Characteristics'!K:K,MATCH($C1198,'Policy Characteristics'!$C:$C,0))),"",INDEX('Policy Characteristics'!K:K,MATCH($C1198,'Policy Characteristics'!$C:$C,0)))</f>
        <v>industry-ag-main.html#eff-stds</v>
      </c>
      <c r="R1198" s="176"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5" t="str">
        <f>IF(ISBLANK(INDEX('Policy Characteristics'!B:B,MATCH($C1199,'Policy Characteristics'!$C:$C,0))),"",INDEX('Policy Characteristics'!B:B,MATCH($C1199,'Policy Characteristics'!$C:$C,0)))</f>
        <v>Industry Energy Efficiency Standards</v>
      </c>
      <c r="C1199" s="176" t="str">
        <f t="shared" si="44"/>
        <v>Percentage Improvement in Eqpt Efficiency Standards above BAU</v>
      </c>
      <c r="D1199" s="6" t="s">
        <v>1990</v>
      </c>
      <c r="E1199" s="47" t="s">
        <v>1304</v>
      </c>
      <c r="F1199" t="s">
        <v>1952</v>
      </c>
      <c r="G1199" s="47" t="s">
        <v>1310</v>
      </c>
      <c r="H1199" s="44">
        <v>1183</v>
      </c>
      <c r="I1199" s="199" t="s">
        <v>44</v>
      </c>
      <c r="J1199" s="177" t="str">
        <f>IF(ISBLANK(INDEX('Policy Characteristics'!D:D,MATCH($C1199,'Policy Characteristics'!$C:$C,0))),"",INDEX('Policy Characteristics'!D:D,MATCH($C1199,'Policy Characteristics'!$C:$C,0)))</f>
        <v>Industry Energy Efficiency Standards</v>
      </c>
      <c r="K1199" s="176" t="str">
        <f>IF(ISBLANK(INDEX('Policy Characteristics'!E:E,MATCH($C1199,'Policy Characteristics'!$C:$C,0))),"",INDEX('Policy Characteristics'!E:E,MATCH($C1199,'Policy Characteristics'!$C:$C,0)))</f>
        <v>indst efficiency standards</v>
      </c>
      <c r="L1199" s="184">
        <f>IF(ISBLANK(INDEX('Policy Characteristics'!F:F,MATCH($C1199,'Policy Characteristics'!$C:$C,0))),"",INDEX('Policy Characteristics'!F:F,MATCH($C1199,'Policy Characteristics'!$C:$C,0)))</f>
        <v>0</v>
      </c>
      <c r="M1199" s="184">
        <f>IF(ISBLANK(INDEX('Policy Characteristics'!G:G,MATCH($C1199,'Policy Characteristics'!$C:$C,0))),"",INDEX('Policy Characteristics'!G:G,MATCH($C1199,'Policy Characteristics'!$C:$C,0)))</f>
        <v>0.25</v>
      </c>
      <c r="N1199" s="184">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reduction in energy use</v>
      </c>
      <c r="P1199" s="176"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6" t="str">
        <f>IF(ISBLANK(INDEX('Policy Characteristics'!K:K,MATCH($C1199,'Policy Characteristics'!$C:$C,0))),"",INDEX('Policy Characteristics'!K:K,MATCH($C1199,'Policy Characteristics'!$C:$C,0)))</f>
        <v>industry-ag-main.html#eff-stds</v>
      </c>
      <c r="R1199" s="176"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5" t="str">
        <f>IF(ISBLANK(INDEX('Policy Characteristics'!B:B,MATCH($C1200,'Policy Characteristics'!$C:$C,0))),"",INDEX('Policy Characteristics'!B:B,MATCH($C1200,'Policy Characteristics'!$C:$C,0)))</f>
        <v>Industry Energy Efficiency Standards</v>
      </c>
      <c r="C1200" s="176" t="str">
        <f t="shared" si="44"/>
        <v>Percentage Improvement in Eqpt Efficiency Standards above BAU</v>
      </c>
      <c r="D1200" s="6" t="s">
        <v>1990</v>
      </c>
      <c r="E1200" s="47" t="s">
        <v>1607</v>
      </c>
      <c r="F1200" t="s">
        <v>1952</v>
      </c>
      <c r="G1200" s="47" t="s">
        <v>1610</v>
      </c>
      <c r="H1200" s="44">
        <v>1184</v>
      </c>
      <c r="I1200" s="199" t="s">
        <v>44</v>
      </c>
      <c r="J1200" s="177" t="str">
        <f>IF(ISBLANK(INDEX('Policy Characteristics'!D:D,MATCH($C1200,'Policy Characteristics'!$C:$C,0))),"",INDEX('Policy Characteristics'!D:D,MATCH($C1200,'Policy Characteristics'!$C:$C,0)))</f>
        <v>Industry Energy Efficiency Standards</v>
      </c>
      <c r="K1200" s="176" t="str">
        <f>IF(ISBLANK(INDEX('Policy Characteristics'!E:E,MATCH($C1200,'Policy Characteristics'!$C:$C,0))),"",INDEX('Policy Characteristics'!E:E,MATCH($C1200,'Policy Characteristics'!$C:$C,0)))</f>
        <v>indst efficiency standards</v>
      </c>
      <c r="L1200" s="184">
        <f>IF(ISBLANK(INDEX('Policy Characteristics'!F:F,MATCH($C1200,'Policy Characteristics'!$C:$C,0))),"",INDEX('Policy Characteristics'!F:F,MATCH($C1200,'Policy Characteristics'!$C:$C,0)))</f>
        <v>0</v>
      </c>
      <c r="M1200" s="184">
        <f>IF(ISBLANK(INDEX('Policy Characteristics'!G:G,MATCH($C1200,'Policy Characteristics'!$C:$C,0))),"",INDEX('Policy Characteristics'!G:G,MATCH($C1200,'Policy Characteristics'!$C:$C,0)))</f>
        <v>0.25</v>
      </c>
      <c r="N1200" s="184">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reduction in energy use</v>
      </c>
      <c r="P1200" s="176"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6" t="str">
        <f>IF(ISBLANK(INDEX('Policy Characteristics'!K:K,MATCH($C1200,'Policy Characteristics'!$C:$C,0))),"",INDEX('Policy Characteristics'!K:K,MATCH($C1200,'Policy Characteristics'!$C:$C,0)))</f>
        <v>industry-ag-main.html#eff-stds</v>
      </c>
      <c r="R1200" s="176"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5" t="str">
        <f>IF(ISBLANK(INDEX('Policy Characteristics'!B:B,MATCH($C1201,'Policy Characteristics'!$C:$C,0))),"",INDEX('Policy Characteristics'!B:B,MATCH($C1201,'Policy Characteristics'!$C:$C,0)))</f>
        <v>Industry Energy Efficiency Standards</v>
      </c>
      <c r="C1201" s="176" t="str">
        <f t="shared" si="44"/>
        <v>Percentage Improvement in Eqpt Efficiency Standards above BAU</v>
      </c>
      <c r="D1201" s="6" t="s">
        <v>1990</v>
      </c>
      <c r="E1201" s="47" t="s">
        <v>1608</v>
      </c>
      <c r="F1201" t="s">
        <v>1952</v>
      </c>
      <c r="G1201" s="47" t="s">
        <v>1612</v>
      </c>
      <c r="H1201" s="44">
        <v>1185</v>
      </c>
      <c r="I1201" s="199" t="s">
        <v>44</v>
      </c>
      <c r="J1201" s="177" t="str">
        <f>IF(ISBLANK(INDEX('Policy Characteristics'!D:D,MATCH($C1201,'Policy Characteristics'!$C:$C,0))),"",INDEX('Policy Characteristics'!D:D,MATCH($C1201,'Policy Characteristics'!$C:$C,0)))</f>
        <v>Industry Energy Efficiency Standards</v>
      </c>
      <c r="K1201" s="176" t="str">
        <f>IF(ISBLANK(INDEX('Policy Characteristics'!E:E,MATCH($C1201,'Policy Characteristics'!$C:$C,0))),"",INDEX('Policy Characteristics'!E:E,MATCH($C1201,'Policy Characteristics'!$C:$C,0)))</f>
        <v>indst efficiency standards</v>
      </c>
      <c r="L1201" s="184">
        <f>IF(ISBLANK(INDEX('Policy Characteristics'!F:F,MATCH($C1201,'Policy Characteristics'!$C:$C,0))),"",INDEX('Policy Characteristics'!F:F,MATCH($C1201,'Policy Characteristics'!$C:$C,0)))</f>
        <v>0</v>
      </c>
      <c r="M1201" s="184">
        <f>IF(ISBLANK(INDEX('Policy Characteristics'!G:G,MATCH($C1201,'Policy Characteristics'!$C:$C,0))),"",INDEX('Policy Characteristics'!G:G,MATCH($C1201,'Policy Characteristics'!$C:$C,0)))</f>
        <v>0.25</v>
      </c>
      <c r="N1201" s="184">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reduction in energy use</v>
      </c>
      <c r="P1201" s="176"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6" t="str">
        <f>IF(ISBLANK(INDEX('Policy Characteristics'!K:K,MATCH($C1201,'Policy Characteristics'!$C:$C,0))),"",INDEX('Policy Characteristics'!K:K,MATCH($C1201,'Policy Characteristics'!$C:$C,0)))</f>
        <v>industry-ag-main.html#eff-stds</v>
      </c>
      <c r="R1201" s="176"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5" t="str">
        <f>IF(ISBLANK(INDEX('Policy Characteristics'!B:B,MATCH($C1202,'Policy Characteristics'!$C:$C,0))),"",INDEX('Policy Characteristics'!B:B,MATCH($C1202,'Policy Characteristics'!$C:$C,0)))</f>
        <v>Industry Energy Efficiency Standards</v>
      </c>
      <c r="C1202" s="176" t="str">
        <f t="shared" si="44"/>
        <v>Percentage Improvement in Eqpt Efficiency Standards above BAU</v>
      </c>
      <c r="D1202" s="6" t="s">
        <v>1990</v>
      </c>
      <c r="E1202" s="47" t="s">
        <v>1609</v>
      </c>
      <c r="F1202" t="s">
        <v>1952</v>
      </c>
      <c r="G1202" s="47" t="s">
        <v>1613</v>
      </c>
      <c r="H1202" s="44">
        <v>1186</v>
      </c>
      <c r="I1202" s="199" t="s">
        <v>44</v>
      </c>
      <c r="J1202" s="177" t="str">
        <f>IF(ISBLANK(INDEX('Policy Characteristics'!D:D,MATCH($C1202,'Policy Characteristics'!$C:$C,0))),"",INDEX('Policy Characteristics'!D:D,MATCH($C1202,'Policy Characteristics'!$C:$C,0)))</f>
        <v>Industry Energy Efficiency Standards</v>
      </c>
      <c r="K1202" s="176" t="str">
        <f>IF(ISBLANK(INDEX('Policy Characteristics'!E:E,MATCH($C1202,'Policy Characteristics'!$C:$C,0))),"",INDEX('Policy Characteristics'!E:E,MATCH($C1202,'Policy Characteristics'!$C:$C,0)))</f>
        <v>indst efficiency standards</v>
      </c>
      <c r="L1202" s="184">
        <f>IF(ISBLANK(INDEX('Policy Characteristics'!F:F,MATCH($C1202,'Policy Characteristics'!$C:$C,0))),"",INDEX('Policy Characteristics'!F:F,MATCH($C1202,'Policy Characteristics'!$C:$C,0)))</f>
        <v>0</v>
      </c>
      <c r="M1202" s="184">
        <f>IF(ISBLANK(INDEX('Policy Characteristics'!G:G,MATCH($C1202,'Policy Characteristics'!$C:$C,0))),"",INDEX('Policy Characteristics'!G:G,MATCH($C1202,'Policy Characteristics'!$C:$C,0)))</f>
        <v>0.25</v>
      </c>
      <c r="N1202" s="184">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reduction in energy use</v>
      </c>
      <c r="P1202" s="176"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6" t="str">
        <f>IF(ISBLANK(INDEX('Policy Characteristics'!K:K,MATCH($C1202,'Policy Characteristics'!$C:$C,0))),"",INDEX('Policy Characteristics'!K:K,MATCH($C1202,'Policy Characteristics'!$C:$C,0)))</f>
        <v>industry-ag-main.html#eff-stds</v>
      </c>
      <c r="R1202" s="176"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5" t="str">
        <f>IF(ISBLANK(INDEX('Policy Characteristics'!B:B,MATCH($C1203,'Policy Characteristics'!$C:$C,0))),"",INDEX('Policy Characteristics'!B:B,MATCH($C1203,'Policy Characteristics'!$C:$C,0)))</f>
        <v>Industry Energy Efficiency Standards</v>
      </c>
      <c r="C1203" s="176" t="str">
        <f t="shared" si="44"/>
        <v>Percentage Improvement in Eqpt Efficiency Standards above BAU</v>
      </c>
      <c r="D1203" s="6" t="s">
        <v>1990</v>
      </c>
      <c r="E1203" s="47" t="s">
        <v>1606</v>
      </c>
      <c r="F1203" t="s">
        <v>1952</v>
      </c>
      <c r="G1203" s="47" t="s">
        <v>1611</v>
      </c>
      <c r="H1203" s="44">
        <v>1187</v>
      </c>
      <c r="I1203" s="199" t="s">
        <v>44</v>
      </c>
      <c r="J1203" s="177" t="str">
        <f>IF(ISBLANK(INDEX('Policy Characteristics'!D:D,MATCH($C1203,'Policy Characteristics'!$C:$C,0))),"",INDEX('Policy Characteristics'!D:D,MATCH($C1203,'Policy Characteristics'!$C:$C,0)))</f>
        <v>Industry Energy Efficiency Standards</v>
      </c>
      <c r="K1203" s="176" t="str">
        <f>IF(ISBLANK(INDEX('Policy Characteristics'!E:E,MATCH($C1203,'Policy Characteristics'!$C:$C,0))),"",INDEX('Policy Characteristics'!E:E,MATCH($C1203,'Policy Characteristics'!$C:$C,0)))</f>
        <v>indst efficiency standards</v>
      </c>
      <c r="L1203" s="184">
        <f>IF(ISBLANK(INDEX('Policy Characteristics'!F:F,MATCH($C1203,'Policy Characteristics'!$C:$C,0))),"",INDEX('Policy Characteristics'!F:F,MATCH($C1203,'Policy Characteristics'!$C:$C,0)))</f>
        <v>0</v>
      </c>
      <c r="M1203" s="184">
        <f>IF(ISBLANK(INDEX('Policy Characteristics'!G:G,MATCH($C1203,'Policy Characteristics'!$C:$C,0))),"",INDEX('Policy Characteristics'!G:G,MATCH($C1203,'Policy Characteristics'!$C:$C,0)))</f>
        <v>0.25</v>
      </c>
      <c r="N1203" s="184">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reduction in energy use</v>
      </c>
      <c r="P1203" s="176"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6" t="str">
        <f>IF(ISBLANK(INDEX('Policy Characteristics'!K:K,MATCH($C1203,'Policy Characteristics'!$C:$C,0))),"",INDEX('Policy Characteristics'!K:K,MATCH($C1203,'Policy Characteristics'!$C:$C,0)))</f>
        <v>industry-ag-main.html#eff-stds</v>
      </c>
      <c r="R1203" s="176"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5" t="str">
        <f>IF(ISBLANK(INDEX('Policy Characteristics'!B:B,MATCH($C1204,'Policy Characteristics'!$C:$C,0))),"",INDEX('Policy Characteristics'!B:B,MATCH($C1204,'Policy Characteristics'!$C:$C,0)))</f>
        <v>Industry Energy Efficiency Standards</v>
      </c>
      <c r="C1204" s="176" t="str">
        <f t="shared" si="44"/>
        <v>Percentage Improvement in Eqpt Efficiency Standards above BAU</v>
      </c>
      <c r="D1204" s="6" t="s">
        <v>1991</v>
      </c>
      <c r="E1204" s="47" t="s">
        <v>1299</v>
      </c>
      <c r="F1204" t="s">
        <v>1994</v>
      </c>
      <c r="G1204" s="47" t="s">
        <v>1305</v>
      </c>
      <c r="H1204" s="44">
        <v>1188</v>
      </c>
      <c r="I1204" s="199" t="s">
        <v>43</v>
      </c>
      <c r="J1204" s="177" t="str">
        <f>IF(ISBLANK(INDEX('Policy Characteristics'!D:D,MATCH($C1204,'Policy Characteristics'!$C:$C,0))),"",INDEX('Policy Characteristics'!D:D,MATCH($C1204,'Policy Characteristics'!$C:$C,0)))</f>
        <v>Industry Energy Efficiency Standards</v>
      </c>
      <c r="K1204" s="176" t="str">
        <f>IF(ISBLANK(INDEX('Policy Characteristics'!E:E,MATCH($C1204,'Policy Characteristics'!$C:$C,0))),"",INDEX('Policy Characteristics'!E:E,MATCH($C1204,'Policy Characteristics'!$C:$C,0)))</f>
        <v>indst efficiency standards</v>
      </c>
      <c r="L1204" s="184">
        <f>IF(ISBLANK(INDEX('Policy Characteristics'!F:F,MATCH($C1204,'Policy Characteristics'!$C:$C,0))),"",INDEX('Policy Characteristics'!F:F,MATCH($C1204,'Policy Characteristics'!$C:$C,0)))</f>
        <v>0</v>
      </c>
      <c r="M1204" s="184">
        <f>IF(ISBLANK(INDEX('Policy Characteristics'!G:G,MATCH($C1204,'Policy Characteristics'!$C:$C,0))),"",INDEX('Policy Characteristics'!G:G,MATCH($C1204,'Policy Characteristics'!$C:$C,0)))</f>
        <v>0.25</v>
      </c>
      <c r="N1204" s="184">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reduction in energy use</v>
      </c>
      <c r="P1204" s="176"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6" t="str">
        <f>IF(ISBLANK(INDEX('Policy Characteristics'!K:K,MATCH($C1204,'Policy Characteristics'!$C:$C,0))),"",INDEX('Policy Characteristics'!K:K,MATCH($C1204,'Policy Characteristics'!$C:$C,0)))</f>
        <v>industry-ag-main.html#eff-stds</v>
      </c>
      <c r="R1204" s="176"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5" t="str">
        <f>IF(ISBLANK(INDEX('Policy Characteristics'!B:B,MATCH($C1205,'Policy Characteristics'!$C:$C,0))),"",INDEX('Policy Characteristics'!B:B,MATCH($C1205,'Policy Characteristics'!$C:$C,0)))</f>
        <v>Industry Energy Efficiency Standards</v>
      </c>
      <c r="C1205" s="176" t="str">
        <f t="shared" si="44"/>
        <v>Percentage Improvement in Eqpt Efficiency Standards above BAU</v>
      </c>
      <c r="D1205" s="6" t="s">
        <v>1991</v>
      </c>
      <c r="E1205" s="47" t="s">
        <v>1300</v>
      </c>
      <c r="F1205" t="s">
        <v>1994</v>
      </c>
      <c r="G1205" s="47" t="s">
        <v>1308</v>
      </c>
      <c r="H1205" s="44">
        <v>1189</v>
      </c>
      <c r="I1205" s="199" t="s">
        <v>44</v>
      </c>
      <c r="J1205" s="177" t="str">
        <f>IF(ISBLANK(INDEX('Policy Characteristics'!D:D,MATCH($C1205,'Policy Characteristics'!$C:$C,0))),"",INDEX('Policy Characteristics'!D:D,MATCH($C1205,'Policy Characteristics'!$C:$C,0)))</f>
        <v>Industry Energy Efficiency Standards</v>
      </c>
      <c r="K1205" s="176" t="str">
        <f>IF(ISBLANK(INDEX('Policy Characteristics'!E:E,MATCH($C1205,'Policy Characteristics'!$C:$C,0))),"",INDEX('Policy Characteristics'!E:E,MATCH($C1205,'Policy Characteristics'!$C:$C,0)))</f>
        <v>indst efficiency standards</v>
      </c>
      <c r="L1205" s="184">
        <f>IF(ISBLANK(INDEX('Policy Characteristics'!F:F,MATCH($C1205,'Policy Characteristics'!$C:$C,0))),"",INDEX('Policy Characteristics'!F:F,MATCH($C1205,'Policy Characteristics'!$C:$C,0)))</f>
        <v>0</v>
      </c>
      <c r="M1205" s="184">
        <f>IF(ISBLANK(INDEX('Policy Characteristics'!G:G,MATCH($C1205,'Policy Characteristics'!$C:$C,0))),"",INDEX('Policy Characteristics'!G:G,MATCH($C1205,'Policy Characteristics'!$C:$C,0)))</f>
        <v>0.25</v>
      </c>
      <c r="N1205" s="184">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reduction in energy use</v>
      </c>
      <c r="P1205" s="176"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6" t="str">
        <f>IF(ISBLANK(INDEX('Policy Characteristics'!K:K,MATCH($C1205,'Policy Characteristics'!$C:$C,0))),"",INDEX('Policy Characteristics'!K:K,MATCH($C1205,'Policy Characteristics'!$C:$C,0)))</f>
        <v>industry-ag-main.html#eff-stds</v>
      </c>
      <c r="R1205" s="176"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5" t="str">
        <f>IF(ISBLANK(INDEX('Policy Characteristics'!B:B,MATCH($C1206,'Policy Characteristics'!$C:$C,0))),"",INDEX('Policy Characteristics'!B:B,MATCH($C1206,'Policy Characteristics'!$C:$C,0)))</f>
        <v>Industry Energy Efficiency Standards</v>
      </c>
      <c r="C1206" s="176" t="str">
        <f t="shared" si="44"/>
        <v>Percentage Improvement in Eqpt Efficiency Standards above BAU</v>
      </c>
      <c r="D1206" s="6" t="s">
        <v>1991</v>
      </c>
      <c r="E1206" s="47" t="s">
        <v>1301</v>
      </c>
      <c r="F1206" t="s">
        <v>1994</v>
      </c>
      <c r="G1206" s="47" t="s">
        <v>1309</v>
      </c>
      <c r="H1206" s="44">
        <v>1190</v>
      </c>
      <c r="I1206" s="199" t="s">
        <v>44</v>
      </c>
      <c r="J1206" s="177" t="str">
        <f>IF(ISBLANK(INDEX('Policy Characteristics'!D:D,MATCH($C1206,'Policy Characteristics'!$C:$C,0))),"",INDEX('Policy Characteristics'!D:D,MATCH($C1206,'Policy Characteristics'!$C:$C,0)))</f>
        <v>Industry Energy Efficiency Standards</v>
      </c>
      <c r="K1206" s="176" t="str">
        <f>IF(ISBLANK(INDEX('Policy Characteristics'!E:E,MATCH($C1206,'Policy Characteristics'!$C:$C,0))),"",INDEX('Policy Characteristics'!E:E,MATCH($C1206,'Policy Characteristics'!$C:$C,0)))</f>
        <v>indst efficiency standards</v>
      </c>
      <c r="L1206" s="184">
        <f>IF(ISBLANK(INDEX('Policy Characteristics'!F:F,MATCH($C1206,'Policy Characteristics'!$C:$C,0))),"",INDEX('Policy Characteristics'!F:F,MATCH($C1206,'Policy Characteristics'!$C:$C,0)))</f>
        <v>0</v>
      </c>
      <c r="M1206" s="184">
        <f>IF(ISBLANK(INDEX('Policy Characteristics'!G:G,MATCH($C1206,'Policy Characteristics'!$C:$C,0))),"",INDEX('Policy Characteristics'!G:G,MATCH($C1206,'Policy Characteristics'!$C:$C,0)))</f>
        <v>0.25</v>
      </c>
      <c r="N1206" s="184">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reduction in energy use</v>
      </c>
      <c r="P1206" s="176"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6" t="str">
        <f>IF(ISBLANK(INDEX('Policy Characteristics'!K:K,MATCH($C1206,'Policy Characteristics'!$C:$C,0))),"",INDEX('Policy Characteristics'!K:K,MATCH($C1206,'Policy Characteristics'!$C:$C,0)))</f>
        <v>industry-ag-main.html#eff-stds</v>
      </c>
      <c r="R1206" s="176"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5" t="str">
        <f>IF(ISBLANK(INDEX('Policy Characteristics'!B:B,MATCH($C1207,'Policy Characteristics'!$C:$C,0))),"",INDEX('Policy Characteristics'!B:B,MATCH($C1207,'Policy Characteristics'!$C:$C,0)))</f>
        <v>Industry Energy Efficiency Standards</v>
      </c>
      <c r="C1207" s="176" t="str">
        <f t="shared" si="44"/>
        <v>Percentage Improvement in Eqpt Efficiency Standards above BAU</v>
      </c>
      <c r="D1207" s="6" t="s">
        <v>1991</v>
      </c>
      <c r="E1207" s="47" t="s">
        <v>1302</v>
      </c>
      <c r="F1207" t="s">
        <v>1994</v>
      </c>
      <c r="G1207" s="47" t="s">
        <v>1306</v>
      </c>
      <c r="H1207" s="44">
        <v>1191</v>
      </c>
      <c r="I1207" s="199" t="s">
        <v>44</v>
      </c>
      <c r="J1207" s="177" t="str">
        <f>IF(ISBLANK(INDEX('Policy Characteristics'!D:D,MATCH($C1207,'Policy Characteristics'!$C:$C,0))),"",INDEX('Policy Characteristics'!D:D,MATCH($C1207,'Policy Characteristics'!$C:$C,0)))</f>
        <v>Industry Energy Efficiency Standards</v>
      </c>
      <c r="K1207" s="176" t="str">
        <f>IF(ISBLANK(INDEX('Policy Characteristics'!E:E,MATCH($C1207,'Policy Characteristics'!$C:$C,0))),"",INDEX('Policy Characteristics'!E:E,MATCH($C1207,'Policy Characteristics'!$C:$C,0)))</f>
        <v>indst efficiency standards</v>
      </c>
      <c r="L1207" s="184">
        <f>IF(ISBLANK(INDEX('Policy Characteristics'!F:F,MATCH($C1207,'Policy Characteristics'!$C:$C,0))),"",INDEX('Policy Characteristics'!F:F,MATCH($C1207,'Policy Characteristics'!$C:$C,0)))</f>
        <v>0</v>
      </c>
      <c r="M1207" s="184">
        <f>IF(ISBLANK(INDEX('Policy Characteristics'!G:G,MATCH($C1207,'Policy Characteristics'!$C:$C,0))),"",INDEX('Policy Characteristics'!G:G,MATCH($C1207,'Policy Characteristics'!$C:$C,0)))</f>
        <v>0.25</v>
      </c>
      <c r="N1207" s="184">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reduction in energy use</v>
      </c>
      <c r="P1207" s="176"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6" t="str">
        <f>IF(ISBLANK(INDEX('Policy Characteristics'!K:K,MATCH($C1207,'Policy Characteristics'!$C:$C,0))),"",INDEX('Policy Characteristics'!K:K,MATCH($C1207,'Policy Characteristics'!$C:$C,0)))</f>
        <v>industry-ag-main.html#eff-stds</v>
      </c>
      <c r="R1207" s="176"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5" t="str">
        <f>IF(ISBLANK(INDEX('Policy Characteristics'!B:B,MATCH($C1208,'Policy Characteristics'!$C:$C,0))),"",INDEX('Policy Characteristics'!B:B,MATCH($C1208,'Policy Characteristics'!$C:$C,0)))</f>
        <v>Industry Energy Efficiency Standards</v>
      </c>
      <c r="C1208" s="176" t="str">
        <f t="shared" si="44"/>
        <v>Percentage Improvement in Eqpt Efficiency Standards above BAU</v>
      </c>
      <c r="D1208" s="6" t="s">
        <v>1991</v>
      </c>
      <c r="E1208" s="47" t="s">
        <v>1303</v>
      </c>
      <c r="F1208" t="s">
        <v>1994</v>
      </c>
      <c r="G1208" s="47" t="s">
        <v>1307</v>
      </c>
      <c r="H1208" s="44">
        <v>1192</v>
      </c>
      <c r="I1208" s="199" t="s">
        <v>44</v>
      </c>
      <c r="J1208" s="177" t="str">
        <f>IF(ISBLANK(INDEX('Policy Characteristics'!D:D,MATCH($C1208,'Policy Characteristics'!$C:$C,0))),"",INDEX('Policy Characteristics'!D:D,MATCH($C1208,'Policy Characteristics'!$C:$C,0)))</f>
        <v>Industry Energy Efficiency Standards</v>
      </c>
      <c r="K1208" s="176" t="str">
        <f>IF(ISBLANK(INDEX('Policy Characteristics'!E:E,MATCH($C1208,'Policy Characteristics'!$C:$C,0))),"",INDEX('Policy Characteristics'!E:E,MATCH($C1208,'Policy Characteristics'!$C:$C,0)))</f>
        <v>indst efficiency standards</v>
      </c>
      <c r="L1208" s="184">
        <f>IF(ISBLANK(INDEX('Policy Characteristics'!F:F,MATCH($C1208,'Policy Characteristics'!$C:$C,0))),"",INDEX('Policy Characteristics'!F:F,MATCH($C1208,'Policy Characteristics'!$C:$C,0)))</f>
        <v>0</v>
      </c>
      <c r="M1208" s="184">
        <f>IF(ISBLANK(INDEX('Policy Characteristics'!G:G,MATCH($C1208,'Policy Characteristics'!$C:$C,0))),"",INDEX('Policy Characteristics'!G:G,MATCH($C1208,'Policy Characteristics'!$C:$C,0)))</f>
        <v>0.25</v>
      </c>
      <c r="N1208" s="184">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reduction in energy use</v>
      </c>
      <c r="P1208" s="176"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6" t="str">
        <f>IF(ISBLANK(INDEX('Policy Characteristics'!K:K,MATCH($C1208,'Policy Characteristics'!$C:$C,0))),"",INDEX('Policy Characteristics'!K:K,MATCH($C1208,'Policy Characteristics'!$C:$C,0)))</f>
        <v>industry-ag-main.html#eff-stds</v>
      </c>
      <c r="R1208" s="176"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5" t="str">
        <f>IF(ISBLANK(INDEX('Policy Characteristics'!B:B,MATCH($C1209,'Policy Characteristics'!$C:$C,0))),"",INDEX('Policy Characteristics'!B:B,MATCH($C1209,'Policy Characteristics'!$C:$C,0)))</f>
        <v>Industry Energy Efficiency Standards</v>
      </c>
      <c r="C1209" s="176" t="str">
        <f t="shared" si="44"/>
        <v>Percentage Improvement in Eqpt Efficiency Standards above BAU</v>
      </c>
      <c r="D1209" s="6" t="s">
        <v>1991</v>
      </c>
      <c r="E1209" s="47" t="s">
        <v>1304</v>
      </c>
      <c r="F1209" t="s">
        <v>1994</v>
      </c>
      <c r="G1209" s="47" t="s">
        <v>1310</v>
      </c>
      <c r="H1209" s="44">
        <v>1193</v>
      </c>
      <c r="I1209" s="199" t="s">
        <v>44</v>
      </c>
      <c r="J1209" s="177" t="str">
        <f>IF(ISBLANK(INDEX('Policy Characteristics'!D:D,MATCH($C1209,'Policy Characteristics'!$C:$C,0))),"",INDEX('Policy Characteristics'!D:D,MATCH($C1209,'Policy Characteristics'!$C:$C,0)))</f>
        <v>Industry Energy Efficiency Standards</v>
      </c>
      <c r="K1209" s="176" t="str">
        <f>IF(ISBLANK(INDEX('Policy Characteristics'!E:E,MATCH($C1209,'Policy Characteristics'!$C:$C,0))),"",INDEX('Policy Characteristics'!E:E,MATCH($C1209,'Policy Characteristics'!$C:$C,0)))</f>
        <v>indst efficiency standards</v>
      </c>
      <c r="L1209" s="184">
        <f>IF(ISBLANK(INDEX('Policy Characteristics'!F:F,MATCH($C1209,'Policy Characteristics'!$C:$C,0))),"",INDEX('Policy Characteristics'!F:F,MATCH($C1209,'Policy Characteristics'!$C:$C,0)))</f>
        <v>0</v>
      </c>
      <c r="M1209" s="184">
        <f>IF(ISBLANK(INDEX('Policy Characteristics'!G:G,MATCH($C1209,'Policy Characteristics'!$C:$C,0))),"",INDEX('Policy Characteristics'!G:G,MATCH($C1209,'Policy Characteristics'!$C:$C,0)))</f>
        <v>0.25</v>
      </c>
      <c r="N1209" s="184">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reduction in energy use</v>
      </c>
      <c r="P1209" s="176"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6" t="str">
        <f>IF(ISBLANK(INDEX('Policy Characteristics'!K:K,MATCH($C1209,'Policy Characteristics'!$C:$C,0))),"",INDEX('Policy Characteristics'!K:K,MATCH($C1209,'Policy Characteristics'!$C:$C,0)))</f>
        <v>industry-ag-main.html#eff-stds</v>
      </c>
      <c r="R1209" s="176"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5" t="str">
        <f>IF(ISBLANK(INDEX('Policy Characteristics'!B:B,MATCH($C1210,'Policy Characteristics'!$C:$C,0))),"",INDEX('Policy Characteristics'!B:B,MATCH($C1210,'Policy Characteristics'!$C:$C,0)))</f>
        <v>Industry Energy Efficiency Standards</v>
      </c>
      <c r="C1210" s="176" t="str">
        <f t="shared" si="44"/>
        <v>Percentage Improvement in Eqpt Efficiency Standards above BAU</v>
      </c>
      <c r="D1210" s="6" t="s">
        <v>1991</v>
      </c>
      <c r="E1210" s="47" t="s">
        <v>1607</v>
      </c>
      <c r="F1210" t="s">
        <v>1994</v>
      </c>
      <c r="G1210" s="47" t="s">
        <v>1610</v>
      </c>
      <c r="H1210" s="44">
        <v>1194</v>
      </c>
      <c r="I1210" s="199" t="s">
        <v>44</v>
      </c>
      <c r="J1210" s="177" t="str">
        <f>IF(ISBLANK(INDEX('Policy Characteristics'!D:D,MATCH($C1210,'Policy Characteristics'!$C:$C,0))),"",INDEX('Policy Characteristics'!D:D,MATCH($C1210,'Policy Characteristics'!$C:$C,0)))</f>
        <v>Industry Energy Efficiency Standards</v>
      </c>
      <c r="K1210" s="176" t="str">
        <f>IF(ISBLANK(INDEX('Policy Characteristics'!E:E,MATCH($C1210,'Policy Characteristics'!$C:$C,0))),"",INDEX('Policy Characteristics'!E:E,MATCH($C1210,'Policy Characteristics'!$C:$C,0)))</f>
        <v>indst efficiency standards</v>
      </c>
      <c r="L1210" s="184">
        <f>IF(ISBLANK(INDEX('Policy Characteristics'!F:F,MATCH($C1210,'Policy Characteristics'!$C:$C,0))),"",INDEX('Policy Characteristics'!F:F,MATCH($C1210,'Policy Characteristics'!$C:$C,0)))</f>
        <v>0</v>
      </c>
      <c r="M1210" s="184">
        <f>IF(ISBLANK(INDEX('Policy Characteristics'!G:G,MATCH($C1210,'Policy Characteristics'!$C:$C,0))),"",INDEX('Policy Characteristics'!G:G,MATCH($C1210,'Policy Characteristics'!$C:$C,0)))</f>
        <v>0.25</v>
      </c>
      <c r="N1210" s="184">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reduction in energy use</v>
      </c>
      <c r="P1210" s="176"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6" t="str">
        <f>IF(ISBLANK(INDEX('Policy Characteristics'!K:K,MATCH($C1210,'Policy Characteristics'!$C:$C,0))),"",INDEX('Policy Characteristics'!K:K,MATCH($C1210,'Policy Characteristics'!$C:$C,0)))</f>
        <v>industry-ag-main.html#eff-stds</v>
      </c>
      <c r="R1210" s="176"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5" t="str">
        <f>IF(ISBLANK(INDEX('Policy Characteristics'!B:B,MATCH($C1211,'Policy Characteristics'!$C:$C,0))),"",INDEX('Policy Characteristics'!B:B,MATCH($C1211,'Policy Characteristics'!$C:$C,0)))</f>
        <v>Industry Energy Efficiency Standards</v>
      </c>
      <c r="C1211" s="176" t="str">
        <f t="shared" si="44"/>
        <v>Percentage Improvement in Eqpt Efficiency Standards above BAU</v>
      </c>
      <c r="D1211" s="6" t="s">
        <v>1991</v>
      </c>
      <c r="E1211" s="47" t="s">
        <v>1608</v>
      </c>
      <c r="F1211" t="s">
        <v>1994</v>
      </c>
      <c r="G1211" s="47" t="s">
        <v>1612</v>
      </c>
      <c r="H1211" s="44">
        <v>1195</v>
      </c>
      <c r="I1211" s="199" t="s">
        <v>44</v>
      </c>
      <c r="J1211" s="177" t="str">
        <f>IF(ISBLANK(INDEX('Policy Characteristics'!D:D,MATCH($C1211,'Policy Characteristics'!$C:$C,0))),"",INDEX('Policy Characteristics'!D:D,MATCH($C1211,'Policy Characteristics'!$C:$C,0)))</f>
        <v>Industry Energy Efficiency Standards</v>
      </c>
      <c r="K1211" s="176" t="str">
        <f>IF(ISBLANK(INDEX('Policy Characteristics'!E:E,MATCH($C1211,'Policy Characteristics'!$C:$C,0))),"",INDEX('Policy Characteristics'!E:E,MATCH($C1211,'Policy Characteristics'!$C:$C,0)))</f>
        <v>indst efficiency standards</v>
      </c>
      <c r="L1211" s="184">
        <f>IF(ISBLANK(INDEX('Policy Characteristics'!F:F,MATCH($C1211,'Policy Characteristics'!$C:$C,0))),"",INDEX('Policy Characteristics'!F:F,MATCH($C1211,'Policy Characteristics'!$C:$C,0)))</f>
        <v>0</v>
      </c>
      <c r="M1211" s="184">
        <f>IF(ISBLANK(INDEX('Policy Characteristics'!G:G,MATCH($C1211,'Policy Characteristics'!$C:$C,0))),"",INDEX('Policy Characteristics'!G:G,MATCH($C1211,'Policy Characteristics'!$C:$C,0)))</f>
        <v>0.25</v>
      </c>
      <c r="N1211" s="184">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reduction in energy use</v>
      </c>
      <c r="P1211" s="176"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6" t="str">
        <f>IF(ISBLANK(INDEX('Policy Characteristics'!K:K,MATCH($C1211,'Policy Characteristics'!$C:$C,0))),"",INDEX('Policy Characteristics'!K:K,MATCH($C1211,'Policy Characteristics'!$C:$C,0)))</f>
        <v>industry-ag-main.html#eff-stds</v>
      </c>
      <c r="R1211" s="176"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5" t="str">
        <f>IF(ISBLANK(INDEX('Policy Characteristics'!B:B,MATCH($C1212,'Policy Characteristics'!$C:$C,0))),"",INDEX('Policy Characteristics'!B:B,MATCH($C1212,'Policy Characteristics'!$C:$C,0)))</f>
        <v>Industry Energy Efficiency Standards</v>
      </c>
      <c r="C1212" s="176" t="str">
        <f t="shared" si="44"/>
        <v>Percentage Improvement in Eqpt Efficiency Standards above BAU</v>
      </c>
      <c r="D1212" s="6" t="s">
        <v>1991</v>
      </c>
      <c r="E1212" s="47" t="s">
        <v>1609</v>
      </c>
      <c r="F1212" t="s">
        <v>1994</v>
      </c>
      <c r="G1212" s="47" t="s">
        <v>1613</v>
      </c>
      <c r="H1212" s="44">
        <v>1196</v>
      </c>
      <c r="I1212" s="199" t="s">
        <v>44</v>
      </c>
      <c r="J1212" s="177" t="str">
        <f>IF(ISBLANK(INDEX('Policy Characteristics'!D:D,MATCH($C1212,'Policy Characteristics'!$C:$C,0))),"",INDEX('Policy Characteristics'!D:D,MATCH($C1212,'Policy Characteristics'!$C:$C,0)))</f>
        <v>Industry Energy Efficiency Standards</v>
      </c>
      <c r="K1212" s="176" t="str">
        <f>IF(ISBLANK(INDEX('Policy Characteristics'!E:E,MATCH($C1212,'Policy Characteristics'!$C:$C,0))),"",INDEX('Policy Characteristics'!E:E,MATCH($C1212,'Policy Characteristics'!$C:$C,0)))</f>
        <v>indst efficiency standards</v>
      </c>
      <c r="L1212" s="184">
        <f>IF(ISBLANK(INDEX('Policy Characteristics'!F:F,MATCH($C1212,'Policy Characteristics'!$C:$C,0))),"",INDEX('Policy Characteristics'!F:F,MATCH($C1212,'Policy Characteristics'!$C:$C,0)))</f>
        <v>0</v>
      </c>
      <c r="M1212" s="184">
        <f>IF(ISBLANK(INDEX('Policy Characteristics'!G:G,MATCH($C1212,'Policy Characteristics'!$C:$C,0))),"",INDEX('Policy Characteristics'!G:G,MATCH($C1212,'Policy Characteristics'!$C:$C,0)))</f>
        <v>0.25</v>
      </c>
      <c r="N1212" s="184">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reduction in energy use</v>
      </c>
      <c r="P1212" s="176"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6" t="str">
        <f>IF(ISBLANK(INDEX('Policy Characteristics'!K:K,MATCH($C1212,'Policy Characteristics'!$C:$C,0))),"",INDEX('Policy Characteristics'!K:K,MATCH($C1212,'Policy Characteristics'!$C:$C,0)))</f>
        <v>industry-ag-main.html#eff-stds</v>
      </c>
      <c r="R1212" s="176"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5" t="str">
        <f>IF(ISBLANK(INDEX('Policy Characteristics'!B:B,MATCH($C1213,'Policy Characteristics'!$C:$C,0))),"",INDEX('Policy Characteristics'!B:B,MATCH($C1213,'Policy Characteristics'!$C:$C,0)))</f>
        <v>Industry Energy Efficiency Standards</v>
      </c>
      <c r="C1213" s="176" t="str">
        <f t="shared" si="44"/>
        <v>Percentage Improvement in Eqpt Efficiency Standards above BAU</v>
      </c>
      <c r="D1213" s="6" t="s">
        <v>1991</v>
      </c>
      <c r="E1213" s="47" t="s">
        <v>1606</v>
      </c>
      <c r="F1213" t="s">
        <v>1994</v>
      </c>
      <c r="G1213" s="47" t="s">
        <v>1611</v>
      </c>
      <c r="H1213" s="44">
        <v>1197</v>
      </c>
      <c r="I1213" s="199" t="s">
        <v>44</v>
      </c>
      <c r="J1213" s="177" t="str">
        <f>IF(ISBLANK(INDEX('Policy Characteristics'!D:D,MATCH($C1213,'Policy Characteristics'!$C:$C,0))),"",INDEX('Policy Characteristics'!D:D,MATCH($C1213,'Policy Characteristics'!$C:$C,0)))</f>
        <v>Industry Energy Efficiency Standards</v>
      </c>
      <c r="K1213" s="176" t="str">
        <f>IF(ISBLANK(INDEX('Policy Characteristics'!E:E,MATCH($C1213,'Policy Characteristics'!$C:$C,0))),"",INDEX('Policy Characteristics'!E:E,MATCH($C1213,'Policy Characteristics'!$C:$C,0)))</f>
        <v>indst efficiency standards</v>
      </c>
      <c r="L1213" s="184">
        <f>IF(ISBLANK(INDEX('Policy Characteristics'!F:F,MATCH($C1213,'Policy Characteristics'!$C:$C,0))),"",INDEX('Policy Characteristics'!F:F,MATCH($C1213,'Policy Characteristics'!$C:$C,0)))</f>
        <v>0</v>
      </c>
      <c r="M1213" s="184">
        <f>IF(ISBLANK(INDEX('Policy Characteristics'!G:G,MATCH($C1213,'Policy Characteristics'!$C:$C,0))),"",INDEX('Policy Characteristics'!G:G,MATCH($C1213,'Policy Characteristics'!$C:$C,0)))</f>
        <v>0.25</v>
      </c>
      <c r="N1213" s="184">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reduction in energy use</v>
      </c>
      <c r="P1213" s="176"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6" t="str">
        <f>IF(ISBLANK(INDEX('Policy Characteristics'!K:K,MATCH($C1213,'Policy Characteristics'!$C:$C,0))),"",INDEX('Policy Characteristics'!K:K,MATCH($C1213,'Policy Characteristics'!$C:$C,0)))</f>
        <v>industry-ag-main.html#eff-stds</v>
      </c>
      <c r="R1213" s="176"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5" t="str">
        <f>IF(ISBLANK(INDEX('Policy Characteristics'!B:B,MATCH($C1214,'Policy Characteristics'!$C:$C,0))),"",INDEX('Policy Characteristics'!B:B,MATCH($C1214,'Policy Characteristics'!$C:$C,0)))</f>
        <v>Industry Energy Efficiency Standards</v>
      </c>
      <c r="C1214" s="176" t="str">
        <f t="shared" si="44"/>
        <v>Percentage Improvement in Eqpt Efficiency Standards above BAU</v>
      </c>
      <c r="D1214" s="6" t="s">
        <v>1992</v>
      </c>
      <c r="E1214" s="47" t="s">
        <v>1299</v>
      </c>
      <c r="F1214" t="s">
        <v>1953</v>
      </c>
      <c r="G1214" s="47" t="s">
        <v>1305</v>
      </c>
      <c r="H1214" s="44">
        <v>1198</v>
      </c>
      <c r="I1214" s="199" t="s">
        <v>43</v>
      </c>
      <c r="J1214" s="177" t="str">
        <f>IF(ISBLANK(INDEX('Policy Characteristics'!D:D,MATCH($C1214,'Policy Characteristics'!$C:$C,0))),"",INDEX('Policy Characteristics'!D:D,MATCH($C1214,'Policy Characteristics'!$C:$C,0)))</f>
        <v>Industry Energy Efficiency Standards</v>
      </c>
      <c r="K1214" s="176" t="str">
        <f>IF(ISBLANK(INDEX('Policy Characteristics'!E:E,MATCH($C1214,'Policy Characteristics'!$C:$C,0))),"",INDEX('Policy Characteristics'!E:E,MATCH($C1214,'Policy Characteristics'!$C:$C,0)))</f>
        <v>indst efficiency standards</v>
      </c>
      <c r="L1214" s="184">
        <f>IF(ISBLANK(INDEX('Policy Characteristics'!F:F,MATCH($C1214,'Policy Characteristics'!$C:$C,0))),"",INDEX('Policy Characteristics'!F:F,MATCH($C1214,'Policy Characteristics'!$C:$C,0)))</f>
        <v>0</v>
      </c>
      <c r="M1214" s="184">
        <f>IF(ISBLANK(INDEX('Policy Characteristics'!G:G,MATCH($C1214,'Policy Characteristics'!$C:$C,0))),"",INDEX('Policy Characteristics'!G:G,MATCH($C1214,'Policy Characteristics'!$C:$C,0)))</f>
        <v>0.25</v>
      </c>
      <c r="N1214" s="184">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reduction in energy use</v>
      </c>
      <c r="P1214" s="176"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6" t="str">
        <f>IF(ISBLANK(INDEX('Policy Characteristics'!K:K,MATCH($C1214,'Policy Characteristics'!$C:$C,0))),"",INDEX('Policy Characteristics'!K:K,MATCH($C1214,'Policy Characteristics'!$C:$C,0)))</f>
        <v>industry-ag-main.html#eff-stds</v>
      </c>
      <c r="R1214" s="176"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5" t="str">
        <f>IF(ISBLANK(INDEX('Policy Characteristics'!B:B,MATCH($C1215,'Policy Characteristics'!$C:$C,0))),"",INDEX('Policy Characteristics'!B:B,MATCH($C1215,'Policy Characteristics'!$C:$C,0)))</f>
        <v>Industry Energy Efficiency Standards</v>
      </c>
      <c r="C1215" s="176" t="str">
        <f t="shared" si="44"/>
        <v>Percentage Improvement in Eqpt Efficiency Standards above BAU</v>
      </c>
      <c r="D1215" s="6" t="s">
        <v>1992</v>
      </c>
      <c r="E1215" s="47" t="s">
        <v>1300</v>
      </c>
      <c r="F1215" t="s">
        <v>1953</v>
      </c>
      <c r="G1215" s="47" t="s">
        <v>1308</v>
      </c>
      <c r="H1215" s="44">
        <v>1199</v>
      </c>
      <c r="I1215" s="199" t="s">
        <v>44</v>
      </c>
      <c r="J1215" s="177" t="str">
        <f>IF(ISBLANK(INDEX('Policy Characteristics'!D:D,MATCH($C1215,'Policy Characteristics'!$C:$C,0))),"",INDEX('Policy Characteristics'!D:D,MATCH($C1215,'Policy Characteristics'!$C:$C,0)))</f>
        <v>Industry Energy Efficiency Standards</v>
      </c>
      <c r="K1215" s="176" t="str">
        <f>IF(ISBLANK(INDEX('Policy Characteristics'!E:E,MATCH($C1215,'Policy Characteristics'!$C:$C,0))),"",INDEX('Policy Characteristics'!E:E,MATCH($C1215,'Policy Characteristics'!$C:$C,0)))</f>
        <v>indst efficiency standards</v>
      </c>
      <c r="L1215" s="184">
        <f>IF(ISBLANK(INDEX('Policy Characteristics'!F:F,MATCH($C1215,'Policy Characteristics'!$C:$C,0))),"",INDEX('Policy Characteristics'!F:F,MATCH($C1215,'Policy Characteristics'!$C:$C,0)))</f>
        <v>0</v>
      </c>
      <c r="M1215" s="184">
        <f>IF(ISBLANK(INDEX('Policy Characteristics'!G:G,MATCH($C1215,'Policy Characteristics'!$C:$C,0))),"",INDEX('Policy Characteristics'!G:G,MATCH($C1215,'Policy Characteristics'!$C:$C,0)))</f>
        <v>0.25</v>
      </c>
      <c r="N1215" s="184">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reduction in energy use</v>
      </c>
      <c r="P1215" s="176"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6" t="str">
        <f>IF(ISBLANK(INDEX('Policy Characteristics'!K:K,MATCH($C1215,'Policy Characteristics'!$C:$C,0))),"",INDEX('Policy Characteristics'!K:K,MATCH($C1215,'Policy Characteristics'!$C:$C,0)))</f>
        <v>industry-ag-main.html#eff-stds</v>
      </c>
      <c r="R1215" s="176"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5" t="str">
        <f>IF(ISBLANK(INDEX('Policy Characteristics'!B:B,MATCH($C1216,'Policy Characteristics'!$C:$C,0))),"",INDEX('Policy Characteristics'!B:B,MATCH($C1216,'Policy Characteristics'!$C:$C,0)))</f>
        <v>Industry Energy Efficiency Standards</v>
      </c>
      <c r="C1216" s="176" t="str">
        <f t="shared" si="44"/>
        <v>Percentage Improvement in Eqpt Efficiency Standards above BAU</v>
      </c>
      <c r="D1216" s="6" t="s">
        <v>1992</v>
      </c>
      <c r="E1216" s="47" t="s">
        <v>1301</v>
      </c>
      <c r="F1216" t="s">
        <v>1953</v>
      </c>
      <c r="G1216" s="47" t="s">
        <v>1309</v>
      </c>
      <c r="H1216" s="44">
        <v>1200</v>
      </c>
      <c r="I1216" s="199" t="s">
        <v>43</v>
      </c>
      <c r="J1216" s="177" t="str">
        <f>IF(ISBLANK(INDEX('Policy Characteristics'!D:D,MATCH($C1216,'Policy Characteristics'!$C:$C,0))),"",INDEX('Policy Characteristics'!D:D,MATCH($C1216,'Policy Characteristics'!$C:$C,0)))</f>
        <v>Industry Energy Efficiency Standards</v>
      </c>
      <c r="K1216" s="176" t="str">
        <f>IF(ISBLANK(INDEX('Policy Characteristics'!E:E,MATCH($C1216,'Policy Characteristics'!$C:$C,0))),"",INDEX('Policy Characteristics'!E:E,MATCH($C1216,'Policy Characteristics'!$C:$C,0)))</f>
        <v>indst efficiency standards</v>
      </c>
      <c r="L1216" s="184">
        <f>IF(ISBLANK(INDEX('Policy Characteristics'!F:F,MATCH($C1216,'Policy Characteristics'!$C:$C,0))),"",INDEX('Policy Characteristics'!F:F,MATCH($C1216,'Policy Characteristics'!$C:$C,0)))</f>
        <v>0</v>
      </c>
      <c r="M1216" s="184">
        <f>IF(ISBLANK(INDEX('Policy Characteristics'!G:G,MATCH($C1216,'Policy Characteristics'!$C:$C,0))),"",INDEX('Policy Characteristics'!G:G,MATCH($C1216,'Policy Characteristics'!$C:$C,0)))</f>
        <v>0.25</v>
      </c>
      <c r="N1216" s="184">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reduction in energy use</v>
      </c>
      <c r="P1216" s="176"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6" t="str">
        <f>IF(ISBLANK(INDEX('Policy Characteristics'!K:K,MATCH($C1216,'Policy Characteristics'!$C:$C,0))),"",INDEX('Policy Characteristics'!K:K,MATCH($C1216,'Policy Characteristics'!$C:$C,0)))</f>
        <v>industry-ag-main.html#eff-stds</v>
      </c>
      <c r="R1216" s="176"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5" t="str">
        <f>IF(ISBLANK(INDEX('Policy Characteristics'!B:B,MATCH($C1217,'Policy Characteristics'!$C:$C,0))),"",INDEX('Policy Characteristics'!B:B,MATCH($C1217,'Policy Characteristics'!$C:$C,0)))</f>
        <v>Industry Energy Efficiency Standards</v>
      </c>
      <c r="C1217" s="176" t="str">
        <f t="shared" si="44"/>
        <v>Percentage Improvement in Eqpt Efficiency Standards above BAU</v>
      </c>
      <c r="D1217" s="6" t="s">
        <v>1992</v>
      </c>
      <c r="E1217" s="47" t="s">
        <v>1302</v>
      </c>
      <c r="F1217" t="s">
        <v>1953</v>
      </c>
      <c r="G1217" s="47" t="s">
        <v>1306</v>
      </c>
      <c r="H1217" s="44">
        <v>1201</v>
      </c>
      <c r="I1217" s="199" t="s">
        <v>44</v>
      </c>
      <c r="J1217" s="177" t="str">
        <f>IF(ISBLANK(INDEX('Policy Characteristics'!D:D,MATCH($C1217,'Policy Characteristics'!$C:$C,0))),"",INDEX('Policy Characteristics'!D:D,MATCH($C1217,'Policy Characteristics'!$C:$C,0)))</f>
        <v>Industry Energy Efficiency Standards</v>
      </c>
      <c r="K1217" s="176" t="str">
        <f>IF(ISBLANK(INDEX('Policy Characteristics'!E:E,MATCH($C1217,'Policy Characteristics'!$C:$C,0))),"",INDEX('Policy Characteristics'!E:E,MATCH($C1217,'Policy Characteristics'!$C:$C,0)))</f>
        <v>indst efficiency standards</v>
      </c>
      <c r="L1217" s="184">
        <f>IF(ISBLANK(INDEX('Policy Characteristics'!F:F,MATCH($C1217,'Policy Characteristics'!$C:$C,0))),"",INDEX('Policy Characteristics'!F:F,MATCH($C1217,'Policy Characteristics'!$C:$C,0)))</f>
        <v>0</v>
      </c>
      <c r="M1217" s="184">
        <f>IF(ISBLANK(INDEX('Policy Characteristics'!G:G,MATCH($C1217,'Policy Characteristics'!$C:$C,0))),"",INDEX('Policy Characteristics'!G:G,MATCH($C1217,'Policy Characteristics'!$C:$C,0)))</f>
        <v>0.25</v>
      </c>
      <c r="N1217" s="184">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reduction in energy use</v>
      </c>
      <c r="P1217" s="176"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6" t="str">
        <f>IF(ISBLANK(INDEX('Policy Characteristics'!K:K,MATCH($C1217,'Policy Characteristics'!$C:$C,0))),"",INDEX('Policy Characteristics'!K:K,MATCH($C1217,'Policy Characteristics'!$C:$C,0)))</f>
        <v>industry-ag-main.html#eff-stds</v>
      </c>
      <c r="R1217" s="176"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5" t="str">
        <f>IF(ISBLANK(INDEX('Policy Characteristics'!B:B,MATCH($C1218,'Policy Characteristics'!$C:$C,0))),"",INDEX('Policy Characteristics'!B:B,MATCH($C1218,'Policy Characteristics'!$C:$C,0)))</f>
        <v>Industry Energy Efficiency Standards</v>
      </c>
      <c r="C1218" s="176" t="str">
        <f t="shared" si="44"/>
        <v>Percentage Improvement in Eqpt Efficiency Standards above BAU</v>
      </c>
      <c r="D1218" s="6" t="s">
        <v>1992</v>
      </c>
      <c r="E1218" s="47" t="s">
        <v>1303</v>
      </c>
      <c r="F1218" t="s">
        <v>1953</v>
      </c>
      <c r="G1218" s="47" t="s">
        <v>1307</v>
      </c>
      <c r="H1218" s="44">
        <v>1202</v>
      </c>
      <c r="I1218" s="199" t="s">
        <v>43</v>
      </c>
      <c r="J1218" s="177" t="str">
        <f>IF(ISBLANK(INDEX('Policy Characteristics'!D:D,MATCH($C1218,'Policy Characteristics'!$C:$C,0))),"",INDEX('Policy Characteristics'!D:D,MATCH($C1218,'Policy Characteristics'!$C:$C,0)))</f>
        <v>Industry Energy Efficiency Standards</v>
      </c>
      <c r="K1218" s="176" t="str">
        <f>IF(ISBLANK(INDEX('Policy Characteristics'!E:E,MATCH($C1218,'Policy Characteristics'!$C:$C,0))),"",INDEX('Policy Characteristics'!E:E,MATCH($C1218,'Policy Characteristics'!$C:$C,0)))</f>
        <v>indst efficiency standards</v>
      </c>
      <c r="L1218" s="184">
        <f>IF(ISBLANK(INDEX('Policy Characteristics'!F:F,MATCH($C1218,'Policy Characteristics'!$C:$C,0))),"",INDEX('Policy Characteristics'!F:F,MATCH($C1218,'Policy Characteristics'!$C:$C,0)))</f>
        <v>0</v>
      </c>
      <c r="M1218" s="184">
        <f>IF(ISBLANK(INDEX('Policy Characteristics'!G:G,MATCH($C1218,'Policy Characteristics'!$C:$C,0))),"",INDEX('Policy Characteristics'!G:G,MATCH($C1218,'Policy Characteristics'!$C:$C,0)))</f>
        <v>0.25</v>
      </c>
      <c r="N1218" s="184">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reduction in energy use</v>
      </c>
      <c r="P1218" s="176"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6" t="str">
        <f>IF(ISBLANK(INDEX('Policy Characteristics'!K:K,MATCH($C1218,'Policy Characteristics'!$C:$C,0))),"",INDEX('Policy Characteristics'!K:K,MATCH($C1218,'Policy Characteristics'!$C:$C,0)))</f>
        <v>industry-ag-main.html#eff-stds</v>
      </c>
      <c r="R1218" s="176"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5" t="str">
        <f>IF(ISBLANK(INDEX('Policy Characteristics'!B:B,MATCH($C1219,'Policy Characteristics'!$C:$C,0))),"",INDEX('Policy Characteristics'!B:B,MATCH($C1219,'Policy Characteristics'!$C:$C,0)))</f>
        <v>Industry Energy Efficiency Standards</v>
      </c>
      <c r="C1219" s="176" t="str">
        <f t="shared" si="44"/>
        <v>Percentage Improvement in Eqpt Efficiency Standards above BAU</v>
      </c>
      <c r="D1219" s="6" t="s">
        <v>1992</v>
      </c>
      <c r="E1219" s="47" t="s">
        <v>1304</v>
      </c>
      <c r="F1219" t="s">
        <v>1953</v>
      </c>
      <c r="G1219" s="47" t="s">
        <v>1310</v>
      </c>
      <c r="H1219" s="44">
        <v>1203</v>
      </c>
      <c r="I1219" s="199" t="s">
        <v>44</v>
      </c>
      <c r="J1219" s="177" t="str">
        <f>IF(ISBLANK(INDEX('Policy Characteristics'!D:D,MATCH($C1219,'Policy Characteristics'!$C:$C,0))),"",INDEX('Policy Characteristics'!D:D,MATCH($C1219,'Policy Characteristics'!$C:$C,0)))</f>
        <v>Industry Energy Efficiency Standards</v>
      </c>
      <c r="K1219" s="176" t="str">
        <f>IF(ISBLANK(INDEX('Policy Characteristics'!E:E,MATCH($C1219,'Policy Characteristics'!$C:$C,0))),"",INDEX('Policy Characteristics'!E:E,MATCH($C1219,'Policy Characteristics'!$C:$C,0)))</f>
        <v>indst efficiency standards</v>
      </c>
      <c r="L1219" s="184">
        <f>IF(ISBLANK(INDEX('Policy Characteristics'!F:F,MATCH($C1219,'Policy Characteristics'!$C:$C,0))),"",INDEX('Policy Characteristics'!F:F,MATCH($C1219,'Policy Characteristics'!$C:$C,0)))</f>
        <v>0</v>
      </c>
      <c r="M1219" s="184">
        <f>IF(ISBLANK(INDEX('Policy Characteristics'!G:G,MATCH($C1219,'Policy Characteristics'!$C:$C,0))),"",INDEX('Policy Characteristics'!G:G,MATCH($C1219,'Policy Characteristics'!$C:$C,0)))</f>
        <v>0.25</v>
      </c>
      <c r="N1219" s="184">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reduction in energy use</v>
      </c>
      <c r="P1219" s="176"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6" t="str">
        <f>IF(ISBLANK(INDEX('Policy Characteristics'!K:K,MATCH($C1219,'Policy Characteristics'!$C:$C,0))),"",INDEX('Policy Characteristics'!K:K,MATCH($C1219,'Policy Characteristics'!$C:$C,0)))</f>
        <v>industry-ag-main.html#eff-stds</v>
      </c>
      <c r="R1219" s="176"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5" t="str">
        <f>IF(ISBLANK(INDEX('Policy Characteristics'!B:B,MATCH($C1220,'Policy Characteristics'!$C:$C,0))),"",INDEX('Policy Characteristics'!B:B,MATCH($C1220,'Policy Characteristics'!$C:$C,0)))</f>
        <v>Industry Energy Efficiency Standards</v>
      </c>
      <c r="C1220" s="176" t="str">
        <f t="shared" si="44"/>
        <v>Percentage Improvement in Eqpt Efficiency Standards above BAU</v>
      </c>
      <c r="D1220" s="6" t="s">
        <v>1992</v>
      </c>
      <c r="E1220" s="47" t="s">
        <v>1607</v>
      </c>
      <c r="F1220" t="s">
        <v>1953</v>
      </c>
      <c r="G1220" s="47" t="s">
        <v>1610</v>
      </c>
      <c r="H1220" s="44">
        <v>1204</v>
      </c>
      <c r="I1220" s="199" t="s">
        <v>44</v>
      </c>
      <c r="J1220" s="177" t="str">
        <f>IF(ISBLANK(INDEX('Policy Characteristics'!D:D,MATCH($C1220,'Policy Characteristics'!$C:$C,0))),"",INDEX('Policy Characteristics'!D:D,MATCH($C1220,'Policy Characteristics'!$C:$C,0)))</f>
        <v>Industry Energy Efficiency Standards</v>
      </c>
      <c r="K1220" s="176" t="str">
        <f>IF(ISBLANK(INDEX('Policy Characteristics'!E:E,MATCH($C1220,'Policy Characteristics'!$C:$C,0))),"",INDEX('Policy Characteristics'!E:E,MATCH($C1220,'Policy Characteristics'!$C:$C,0)))</f>
        <v>indst efficiency standards</v>
      </c>
      <c r="L1220" s="184">
        <f>IF(ISBLANK(INDEX('Policy Characteristics'!F:F,MATCH($C1220,'Policy Characteristics'!$C:$C,0))),"",INDEX('Policy Characteristics'!F:F,MATCH($C1220,'Policy Characteristics'!$C:$C,0)))</f>
        <v>0</v>
      </c>
      <c r="M1220" s="184">
        <f>IF(ISBLANK(INDEX('Policy Characteristics'!G:G,MATCH($C1220,'Policy Characteristics'!$C:$C,0))),"",INDEX('Policy Characteristics'!G:G,MATCH($C1220,'Policy Characteristics'!$C:$C,0)))</f>
        <v>0.25</v>
      </c>
      <c r="N1220" s="184">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reduction in energy use</v>
      </c>
      <c r="P1220" s="176"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6" t="str">
        <f>IF(ISBLANK(INDEX('Policy Characteristics'!K:K,MATCH($C1220,'Policy Characteristics'!$C:$C,0))),"",INDEX('Policy Characteristics'!K:K,MATCH($C1220,'Policy Characteristics'!$C:$C,0)))</f>
        <v>industry-ag-main.html#eff-stds</v>
      </c>
      <c r="R1220" s="176"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5" t="str">
        <f>IF(ISBLANK(INDEX('Policy Characteristics'!B:B,MATCH($C1221,'Policy Characteristics'!$C:$C,0))),"",INDEX('Policy Characteristics'!B:B,MATCH($C1221,'Policy Characteristics'!$C:$C,0)))</f>
        <v>Industry Energy Efficiency Standards</v>
      </c>
      <c r="C1221" s="176" t="str">
        <f t="shared" si="44"/>
        <v>Percentage Improvement in Eqpt Efficiency Standards above BAU</v>
      </c>
      <c r="D1221" s="6" t="s">
        <v>1992</v>
      </c>
      <c r="E1221" s="47" t="s">
        <v>1608</v>
      </c>
      <c r="F1221" t="s">
        <v>1953</v>
      </c>
      <c r="G1221" s="47" t="s">
        <v>1612</v>
      </c>
      <c r="H1221" s="44">
        <v>1205</v>
      </c>
      <c r="I1221" s="199" t="s">
        <v>43</v>
      </c>
      <c r="J1221" s="177" t="str">
        <f>IF(ISBLANK(INDEX('Policy Characteristics'!D:D,MATCH($C1221,'Policy Characteristics'!$C:$C,0))),"",INDEX('Policy Characteristics'!D:D,MATCH($C1221,'Policy Characteristics'!$C:$C,0)))</f>
        <v>Industry Energy Efficiency Standards</v>
      </c>
      <c r="K1221" s="176" t="str">
        <f>IF(ISBLANK(INDEX('Policy Characteristics'!E:E,MATCH($C1221,'Policy Characteristics'!$C:$C,0))),"",INDEX('Policy Characteristics'!E:E,MATCH($C1221,'Policy Characteristics'!$C:$C,0)))</f>
        <v>indst efficiency standards</v>
      </c>
      <c r="L1221" s="184">
        <f>IF(ISBLANK(INDEX('Policy Characteristics'!F:F,MATCH($C1221,'Policy Characteristics'!$C:$C,0))),"",INDEX('Policy Characteristics'!F:F,MATCH($C1221,'Policy Characteristics'!$C:$C,0)))</f>
        <v>0</v>
      </c>
      <c r="M1221" s="184">
        <f>IF(ISBLANK(INDEX('Policy Characteristics'!G:G,MATCH($C1221,'Policy Characteristics'!$C:$C,0))),"",INDEX('Policy Characteristics'!G:G,MATCH($C1221,'Policy Characteristics'!$C:$C,0)))</f>
        <v>0.25</v>
      </c>
      <c r="N1221" s="184">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reduction in energy use</v>
      </c>
      <c r="P1221" s="176"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6" t="str">
        <f>IF(ISBLANK(INDEX('Policy Characteristics'!K:K,MATCH($C1221,'Policy Characteristics'!$C:$C,0))),"",INDEX('Policy Characteristics'!K:K,MATCH($C1221,'Policy Characteristics'!$C:$C,0)))</f>
        <v>industry-ag-main.html#eff-stds</v>
      </c>
      <c r="R1221" s="176"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5" t="str">
        <f>IF(ISBLANK(INDEX('Policy Characteristics'!B:B,MATCH($C1222,'Policy Characteristics'!$C:$C,0))),"",INDEX('Policy Characteristics'!B:B,MATCH($C1222,'Policy Characteristics'!$C:$C,0)))</f>
        <v>Industry Energy Efficiency Standards</v>
      </c>
      <c r="C1222" s="176" t="str">
        <f t="shared" si="44"/>
        <v>Percentage Improvement in Eqpt Efficiency Standards above BAU</v>
      </c>
      <c r="D1222" s="6" t="s">
        <v>1992</v>
      </c>
      <c r="E1222" s="47" t="s">
        <v>1609</v>
      </c>
      <c r="F1222" t="s">
        <v>1953</v>
      </c>
      <c r="G1222" s="47" t="s">
        <v>1613</v>
      </c>
      <c r="H1222" s="44">
        <v>1206</v>
      </c>
      <c r="I1222" s="199" t="s">
        <v>43</v>
      </c>
      <c r="J1222" s="177" t="str">
        <f>IF(ISBLANK(INDEX('Policy Characteristics'!D:D,MATCH($C1222,'Policy Characteristics'!$C:$C,0))),"",INDEX('Policy Characteristics'!D:D,MATCH($C1222,'Policy Characteristics'!$C:$C,0)))</f>
        <v>Industry Energy Efficiency Standards</v>
      </c>
      <c r="K1222" s="176" t="str">
        <f>IF(ISBLANK(INDEX('Policy Characteristics'!E:E,MATCH($C1222,'Policy Characteristics'!$C:$C,0))),"",INDEX('Policy Characteristics'!E:E,MATCH($C1222,'Policy Characteristics'!$C:$C,0)))</f>
        <v>indst efficiency standards</v>
      </c>
      <c r="L1222" s="184">
        <f>IF(ISBLANK(INDEX('Policy Characteristics'!F:F,MATCH($C1222,'Policy Characteristics'!$C:$C,0))),"",INDEX('Policy Characteristics'!F:F,MATCH($C1222,'Policy Characteristics'!$C:$C,0)))</f>
        <v>0</v>
      </c>
      <c r="M1222" s="184">
        <f>IF(ISBLANK(INDEX('Policy Characteristics'!G:G,MATCH($C1222,'Policy Characteristics'!$C:$C,0))),"",INDEX('Policy Characteristics'!G:G,MATCH($C1222,'Policy Characteristics'!$C:$C,0)))</f>
        <v>0.25</v>
      </c>
      <c r="N1222" s="184">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reduction in energy use</v>
      </c>
      <c r="P1222" s="176"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6" t="str">
        <f>IF(ISBLANK(INDEX('Policy Characteristics'!K:K,MATCH($C1222,'Policy Characteristics'!$C:$C,0))),"",INDEX('Policy Characteristics'!K:K,MATCH($C1222,'Policy Characteristics'!$C:$C,0)))</f>
        <v>industry-ag-main.html#eff-stds</v>
      </c>
      <c r="R1222" s="176"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5" t="str">
        <f>IF(ISBLANK(INDEX('Policy Characteristics'!B:B,MATCH($C1223,'Policy Characteristics'!$C:$C,0))),"",INDEX('Policy Characteristics'!B:B,MATCH($C1223,'Policy Characteristics'!$C:$C,0)))</f>
        <v>Industry Energy Efficiency Standards</v>
      </c>
      <c r="C1223" s="176" t="str">
        <f t="shared" si="44"/>
        <v>Percentage Improvement in Eqpt Efficiency Standards above BAU</v>
      </c>
      <c r="D1223" s="6" t="s">
        <v>1992</v>
      </c>
      <c r="E1223" s="47" t="s">
        <v>1606</v>
      </c>
      <c r="F1223" t="s">
        <v>1953</v>
      </c>
      <c r="G1223" s="47" t="s">
        <v>1611</v>
      </c>
      <c r="H1223" s="44">
        <v>1207</v>
      </c>
      <c r="I1223" s="199" t="s">
        <v>44</v>
      </c>
      <c r="J1223" s="177" t="str">
        <f>IF(ISBLANK(INDEX('Policy Characteristics'!D:D,MATCH($C1223,'Policy Characteristics'!$C:$C,0))),"",INDEX('Policy Characteristics'!D:D,MATCH($C1223,'Policy Characteristics'!$C:$C,0)))</f>
        <v>Industry Energy Efficiency Standards</v>
      </c>
      <c r="K1223" s="176" t="str">
        <f>IF(ISBLANK(INDEX('Policy Characteristics'!E:E,MATCH($C1223,'Policy Characteristics'!$C:$C,0))),"",INDEX('Policy Characteristics'!E:E,MATCH($C1223,'Policy Characteristics'!$C:$C,0)))</f>
        <v>indst efficiency standards</v>
      </c>
      <c r="L1223" s="184">
        <f>IF(ISBLANK(INDEX('Policy Characteristics'!F:F,MATCH($C1223,'Policy Characteristics'!$C:$C,0))),"",INDEX('Policy Characteristics'!F:F,MATCH($C1223,'Policy Characteristics'!$C:$C,0)))</f>
        <v>0</v>
      </c>
      <c r="M1223" s="184">
        <f>IF(ISBLANK(INDEX('Policy Characteristics'!G:G,MATCH($C1223,'Policy Characteristics'!$C:$C,0))),"",INDEX('Policy Characteristics'!G:G,MATCH($C1223,'Policy Characteristics'!$C:$C,0)))</f>
        <v>0.25</v>
      </c>
      <c r="N1223" s="184">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reduction in energy use</v>
      </c>
      <c r="P1223" s="176"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6" t="str">
        <f>IF(ISBLANK(INDEX('Policy Characteristics'!K:K,MATCH($C1223,'Policy Characteristics'!$C:$C,0))),"",INDEX('Policy Characteristics'!K:K,MATCH($C1223,'Policy Characteristics'!$C:$C,0)))</f>
        <v>industry-ag-main.html#eff-stds</v>
      </c>
      <c r="R1223" s="176"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5" t="str">
        <f>IF(ISBLANK(INDEX('Policy Characteristics'!B:B,MATCH($C1224,'Policy Characteristics'!$C:$C,0))),"",INDEX('Policy Characteristics'!B:B,MATCH($C1224,'Policy Characteristics'!$C:$C,0)))</f>
        <v>Material Efficiency, Longevity, &amp; Re-Use</v>
      </c>
      <c r="C1224" t="s">
        <v>1335</v>
      </c>
      <c r="D1224" s="47" t="s">
        <v>1980</v>
      </c>
      <c r="E1224" s="47"/>
      <c r="F1224" s="6" t="s">
        <v>1943</v>
      </c>
      <c r="G1224" s="47"/>
      <c r="H1224" s="44">
        <v>429</v>
      </c>
      <c r="I1224" s="199" t="s">
        <v>43</v>
      </c>
      <c r="J1224" s="177" t="str">
        <f>IF(ISBLANK(INDEX('Policy Characteristics'!D:D,MATCH($C1224,'Policy Characteristics'!$C:$C,0))),"",INDEX('Policy Characteristics'!D:D,MATCH($C1224,'Policy Characteristics'!$C:$C,0)))</f>
        <v>Material Efficiency, Longevity, &amp; Re-Use</v>
      </c>
      <c r="K1224" s="176" t="str">
        <f>IF(ISBLANK(INDEX('Policy Characteristics'!E:E,MATCH($C1224,'Policy Characteristics'!$C:$C,0))),"",INDEX('Policy Characteristics'!E:E,MATCH($C1224,'Policy Characteristics'!$C:$C,0)))</f>
        <v>indst reduce nonenergy product demand</v>
      </c>
      <c r="L1224" s="184">
        <f>IF(ISBLANK(INDEX('Policy Characteristics'!F:F,MATCH($C1224,'Policy Characteristics'!$C:$C,0))),"",INDEX('Policy Characteristics'!F:F,MATCH($C1224,'Policy Characteristics'!$C:$C,0)))</f>
        <v>0</v>
      </c>
      <c r="M1224" s="184">
        <f>IF(ISBLANK(INDEX('Policy Characteristics'!G:G,MATCH($C1224,'Policy Characteristics'!$C:$C,0))),"",INDEX('Policy Characteristics'!G:G,MATCH($C1224,'Policy Characteristics'!$C:$C,0)))</f>
        <v>1</v>
      </c>
      <c r="N1224" s="184">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demand reduction</v>
      </c>
      <c r="P1224" s="176"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176" t="str">
        <f>IF(ISBLANK(INDEX('Policy Characteristics'!K:K,MATCH($C1224,'Policy Characteristics'!$C:$C,0))),"",INDEX('Policy Characteristics'!K:K,MATCH($C1224,'Policy Characteristics'!$C:$C,0)))</f>
        <v/>
      </c>
      <c r="R1224" s="176" t="str">
        <f>IF(ISBLANK(INDEX('Policy Characteristics'!L:L,MATCH($C1224,'Policy Characteristics'!$C:$C,0))),"",INDEX('Policy Characteristics'!L:L,MATCH($C1224,'Policy Characteristics'!$C:$C,0)))</f>
        <v>material-efficiency-longevity-reuse.html</v>
      </c>
    </row>
    <row r="1225" spans="1:18" s="4" customFormat="1" x14ac:dyDescent="0.25">
      <c r="A1225" s="176" t="str">
        <f>IF(ISBLANK(INDEX('Policy Characteristics'!A:A,MATCH($C1225,'Policy Characteristics'!$C:$C,0))),"",INDEX('Policy Characteristics'!A:A,MATCH($C1225,'Policy Characteristics'!$C:$C,0)))</f>
        <v>Industry</v>
      </c>
      <c r="B1225" s="185" t="str">
        <f>IF(ISBLANK(INDEX('Policy Characteristics'!B:B,MATCH($C1225,'Policy Characteristics'!$C:$C,0))),"",INDEX('Policy Characteristics'!B:B,MATCH($C1225,'Policy Characteristics'!$C:$C,0)))</f>
        <v>Material Efficiency, Longevity, &amp; Re-Use</v>
      </c>
      <c r="C1225" s="176" t="str">
        <f t="shared" ref="C1225" si="45">C$1224</f>
        <v>Percent Reduction in Nonenergy Nonagriculture Industry Product Demand</v>
      </c>
      <c r="D1225" s="6" t="s">
        <v>1981</v>
      </c>
      <c r="E1225" s="47"/>
      <c r="F1225" s="6" t="s">
        <v>1481</v>
      </c>
      <c r="G1225" s="47"/>
      <c r="H1225" s="44">
        <v>430</v>
      </c>
      <c r="I1225" s="199" t="s">
        <v>43</v>
      </c>
      <c r="J1225" s="177" t="str">
        <f>IF(ISBLANK(INDEX('Policy Characteristics'!D:D,MATCH($C1225,'Policy Characteristics'!$C:$C,0))),"",INDEX('Policy Characteristics'!D:D,MATCH($C1225,'Policy Characteristics'!$C:$C,0)))</f>
        <v>Material Efficiency, Longevity, &amp; Re-Use</v>
      </c>
      <c r="K1225" s="176" t="str">
        <f>IF(ISBLANK(INDEX('Policy Characteristics'!E:E,MATCH($C1225,'Policy Characteristics'!$C:$C,0))),"",INDEX('Policy Characteristics'!E:E,MATCH($C1225,'Policy Characteristics'!$C:$C,0)))</f>
        <v>indst reduce nonenergy product demand</v>
      </c>
      <c r="L1225" s="184">
        <f>IF(ISBLANK(INDEX('Policy Characteristics'!F:F,MATCH($C1225,'Policy Characteristics'!$C:$C,0))),"",INDEX('Policy Characteristics'!F:F,MATCH($C1225,'Policy Characteristics'!$C:$C,0)))</f>
        <v>0</v>
      </c>
      <c r="M1225" s="184">
        <f>IF(ISBLANK(INDEX('Policy Characteristics'!G:G,MATCH($C1225,'Policy Characteristics'!$C:$C,0))),"",INDEX('Policy Characteristics'!G:G,MATCH($C1225,'Policy Characteristics'!$C:$C,0)))</f>
        <v>1</v>
      </c>
      <c r="N1225" s="184">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demand reduction</v>
      </c>
      <c r="P1225" s="176"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176" t="str">
        <f>IF(ISBLANK(INDEX('Policy Characteristics'!K:K,MATCH($C1225,'Policy Characteristics'!$C:$C,0))),"",INDEX('Policy Characteristics'!K:K,MATCH($C1225,'Policy Characteristics'!$C:$C,0)))</f>
        <v/>
      </c>
      <c r="R1225" s="176" t="str">
        <f>IF(ISBLANK(INDEX('Policy Characteristics'!L:L,MATCH($C1225,'Policy Characteristics'!$C:$C,0))),"",INDEX('Policy Characteristics'!L:L,MATCH($C1225,'Policy Characteristics'!$C:$C,0)))</f>
        <v>material-efficiency-longevity-reuse.html</v>
      </c>
    </row>
    <row r="1226" spans="1:18" s="4" customFormat="1" x14ac:dyDescent="0.25">
      <c r="A1226" s="176" t="str">
        <f>IF(ISBLANK(INDEX('Policy Characteristics'!A:A,MATCH($C1226,'Policy Characteristics'!$C:$C,0))),"",INDEX('Policy Characteristics'!A:A,MATCH($C1226,'Policy Characteristics'!$C:$C,0)))</f>
        <v>Industry</v>
      </c>
      <c r="B1226" s="185" t="str">
        <f>IF(ISBLANK(INDEX('Policy Characteristics'!B:B,MATCH($C1226,'Policy Characteristics'!$C:$C,0))),"",INDEX('Policy Characteristics'!B:B,MATCH($C1226,'Policy Characteristics'!$C:$C,0)))</f>
        <v>Material Efficiency, Longevity, &amp; Re-Use</v>
      </c>
      <c r="C1226" s="176" t="str">
        <f t="shared" ref="C1226" si="46">C$1224</f>
        <v>Percent Reduction in Nonenergy Nonagriculture Industry Product Demand</v>
      </c>
      <c r="D1226" s="6" t="s">
        <v>1991</v>
      </c>
      <c r="E1226" s="47"/>
      <c r="F1226" s="6" t="s">
        <v>1994</v>
      </c>
      <c r="G1226" s="47"/>
      <c r="H1226" s="44">
        <v>432</v>
      </c>
      <c r="I1226" s="199" t="s">
        <v>43</v>
      </c>
      <c r="J1226" s="177" t="str">
        <f>IF(ISBLANK(INDEX('Policy Characteristics'!D:D,MATCH($C1226,'Policy Characteristics'!$C:$C,0))),"",INDEX('Policy Characteristics'!D:D,MATCH($C1226,'Policy Characteristics'!$C:$C,0)))</f>
        <v>Material Efficiency, Longevity, &amp; Re-Use</v>
      </c>
      <c r="K1226" s="176" t="str">
        <f>IF(ISBLANK(INDEX('Policy Characteristics'!E:E,MATCH($C1226,'Policy Characteristics'!$C:$C,0))),"",INDEX('Policy Characteristics'!E:E,MATCH($C1226,'Policy Characteristics'!$C:$C,0)))</f>
        <v>indst reduce nonenergy product demand</v>
      </c>
      <c r="L1226" s="184">
        <f>IF(ISBLANK(INDEX('Policy Characteristics'!F:F,MATCH($C1226,'Policy Characteristics'!$C:$C,0))),"",INDEX('Policy Characteristics'!F:F,MATCH($C1226,'Policy Characteristics'!$C:$C,0)))</f>
        <v>0</v>
      </c>
      <c r="M1226" s="184">
        <f>IF(ISBLANK(INDEX('Policy Characteristics'!G:G,MATCH($C1226,'Policy Characteristics'!$C:$C,0))),"",INDEX('Policy Characteristics'!G:G,MATCH($C1226,'Policy Characteristics'!$C:$C,0)))</f>
        <v>1</v>
      </c>
      <c r="N1226" s="184">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demand reduction</v>
      </c>
      <c r="P1226" s="176"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176" t="str">
        <f>IF(ISBLANK(INDEX('Policy Characteristics'!K:K,MATCH($C1226,'Policy Characteristics'!$C:$C,0))),"",INDEX('Policy Characteristics'!K:K,MATCH($C1226,'Policy Characteristics'!$C:$C,0)))</f>
        <v/>
      </c>
      <c r="R1226" s="176" t="str">
        <f>IF(ISBLANK(INDEX('Policy Characteristics'!L:L,MATCH($C1226,'Policy Characteristics'!$C:$C,0))),"",INDEX('Policy Characteristics'!L:L,MATCH($C1226,'Policy Characteristics'!$C:$C,0)))</f>
        <v>material-efficiency-longevity-reuse.html</v>
      </c>
    </row>
    <row r="1227" spans="1:18" x14ac:dyDescent="0.25">
      <c r="A1227" s="176" t="str">
        <f>IF(ISBLANK(INDEX('Policy Characteristics'!A:A,MATCH($C1227,'Policy Characteristics'!$C:$C,0))),"",INDEX('Policy Characteristics'!A:A,MATCH($C1227,'Policy Characteristics'!$C:$C,0)))</f>
        <v>Industry</v>
      </c>
      <c r="B1227" s="185" t="str">
        <f>IF(ISBLANK(INDEX('Policy Characteristics'!B:B,MATCH($C1227,'Policy Characteristics'!$C:$C,0))),"",INDEX('Policy Characteristics'!B:B,MATCH($C1227,'Policy Characteristics'!$C:$C,0)))</f>
        <v>Methane Capture</v>
      </c>
      <c r="C1227" t="s">
        <v>286</v>
      </c>
      <c r="D1227" s="47" t="s">
        <v>1970</v>
      </c>
      <c r="E1227" s="47"/>
      <c r="F1227" t="s">
        <v>1934</v>
      </c>
      <c r="G1227" s="47"/>
      <c r="H1227" s="44">
        <v>1458</v>
      </c>
      <c r="I1227" s="199" t="s">
        <v>43</v>
      </c>
      <c r="J1227" s="177" t="str">
        <f>IF(ISBLANK(INDEX('Policy Characteristics'!D:D,MATCH($C1227,'Policy Characteristics'!$C:$C,0))),"",INDEX('Policy Characteristics'!D:D,MATCH($C1227,'Policy Characteristics'!$C:$C,0)))</f>
        <v>Methane Capture and Destruction</v>
      </c>
      <c r="K1227" s="176" t="str">
        <f>IF(ISBLANK(INDEX('Policy Characteristics'!E:E,MATCH($C1227,'Policy Characteristics'!$C:$C,0))),"",INDEX('Policy Characteristics'!E:E,MATCH($C1227,'Policy Characteristics'!$C:$C,0)))</f>
        <v>indst methane capture</v>
      </c>
      <c r="L1227" s="184">
        <f>IF(ISBLANK(INDEX('Policy Characteristics'!F:F,MATCH($C1227,'Policy Characteristics'!$C:$C,0))),"",INDEX('Policy Characteristics'!F:F,MATCH($C1227,'Policy Characteristics'!$C:$C,0)))</f>
        <v>0</v>
      </c>
      <c r="M1227" s="184">
        <f>IF(ISBLANK(INDEX('Policy Characteristics'!G:G,MATCH($C1227,'Policy Characteristics'!$C:$C,0))),"",INDEX('Policy Characteristics'!G:G,MATCH($C1227,'Policy Characteristics'!$C:$C,0)))</f>
        <v>1</v>
      </c>
      <c r="N1227" s="184">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potential achieved</v>
      </c>
      <c r="P1227" s="176"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176" t="str">
        <f>IF(ISBLANK(INDEX('Policy Characteristics'!K:K,MATCH($C1227,'Policy Characteristics'!$C:$C,0))),"",INDEX('Policy Characteristics'!K:K,MATCH($C1227,'Policy Characteristics'!$C:$C,0)))</f>
        <v>industry-ag-main.html#methane-capture</v>
      </c>
      <c r="R1227" s="176" t="str">
        <f>IF(ISBLANK(INDEX('Policy Characteristics'!L:L,MATCH($C1227,'Policy Characteristics'!$C:$C,0))),"",INDEX('Policy Characteristics'!L:L,MATCH($C1227,'Policy Characteristics'!$C:$C,0)))</f>
        <v>methane-capture.html</v>
      </c>
    </row>
    <row r="1228" spans="1:18" x14ac:dyDescent="0.25">
      <c r="A1228" s="176" t="str">
        <f>IF(ISBLANK(INDEX('Policy Characteristics'!A:A,MATCH($C1228,'Policy Characteristics'!$C:$C,0))),"",INDEX('Policy Characteristics'!A:A,MATCH($C1228,'Policy Characteristics'!$C:$C,0)))</f>
        <v>Industry</v>
      </c>
      <c r="B1228" s="185" t="str">
        <f>IF(ISBLANK(INDEX('Policy Characteristics'!B:B,MATCH($C1228,'Policy Characteristics'!$C:$C,0))),"",INDEX('Policy Characteristics'!B:B,MATCH($C1228,'Policy Characteristics'!$C:$C,0)))</f>
        <v>Methane Capture</v>
      </c>
      <c r="C1228" s="176" t="str">
        <f t="shared" ref="C1228:C1230" si="47">C$1227</f>
        <v>Fraction of Methane Capture Opportunities Achieved</v>
      </c>
      <c r="D1228" s="47" t="s">
        <v>1990</v>
      </c>
      <c r="E1228" s="47"/>
      <c r="F1228" t="s">
        <v>1952</v>
      </c>
      <c r="G1228" s="47"/>
      <c r="H1228" s="44">
        <v>1459</v>
      </c>
      <c r="I1228" s="199" t="s">
        <v>43</v>
      </c>
      <c r="J1228" s="177" t="str">
        <f>IF(ISBLANK(INDEX('Policy Characteristics'!D:D,MATCH($C1228,'Policy Characteristics'!$C:$C,0))),"",INDEX('Policy Characteristics'!D:D,MATCH($C1228,'Policy Characteristics'!$C:$C,0)))</f>
        <v>Methane Capture and Destruction</v>
      </c>
      <c r="K1228" s="176" t="str">
        <f>IF(ISBLANK(INDEX('Policy Characteristics'!E:E,MATCH($C1228,'Policy Characteristics'!$C:$C,0))),"",INDEX('Policy Characteristics'!E:E,MATCH($C1228,'Policy Characteristics'!$C:$C,0)))</f>
        <v>indst methane capture</v>
      </c>
      <c r="L1228" s="184">
        <f>IF(ISBLANK(INDEX('Policy Characteristics'!F:F,MATCH($C1228,'Policy Characteristics'!$C:$C,0))),"",INDEX('Policy Characteristics'!F:F,MATCH($C1228,'Policy Characteristics'!$C:$C,0)))</f>
        <v>0</v>
      </c>
      <c r="M1228" s="184">
        <f>IF(ISBLANK(INDEX('Policy Characteristics'!G:G,MATCH($C1228,'Policy Characteristics'!$C:$C,0))),"",INDEX('Policy Characteristics'!G:G,MATCH($C1228,'Policy Characteristics'!$C:$C,0)))</f>
        <v>1</v>
      </c>
      <c r="N1228" s="184">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potential achieved</v>
      </c>
      <c r="P1228" s="176"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176" t="str">
        <f>IF(ISBLANK(INDEX('Policy Characteristics'!K:K,MATCH($C1228,'Policy Characteristics'!$C:$C,0))),"",INDEX('Policy Characteristics'!K:K,MATCH($C1228,'Policy Characteristics'!$C:$C,0)))</f>
        <v>industry-ag-main.html#methane-capture</v>
      </c>
      <c r="R1228" s="176" t="str">
        <f>IF(ISBLANK(INDEX('Policy Characteristics'!L:L,MATCH($C1228,'Policy Characteristics'!$C:$C,0))),"",INDEX('Policy Characteristics'!L:L,MATCH($C1228,'Policy Characteristics'!$C:$C,0)))</f>
        <v>methane-capture.html</v>
      </c>
    </row>
    <row r="1229" spans="1:18" x14ac:dyDescent="0.25">
      <c r="A1229" s="176" t="str">
        <f>IF(ISBLANK(INDEX('Policy Characteristics'!A:A,MATCH($C1229,'Policy Characteristics'!$C:$C,0))),"",INDEX('Policy Characteristics'!A:A,MATCH($C1229,'Policy Characteristics'!$C:$C,0)))</f>
        <v>Industry</v>
      </c>
      <c r="B1229" s="185" t="str">
        <f>IF(ISBLANK(INDEX('Policy Characteristics'!B:B,MATCH($C1229,'Policy Characteristics'!$C:$C,0))),"",INDEX('Policy Characteristics'!B:B,MATCH($C1229,'Policy Characteristics'!$C:$C,0)))</f>
        <v>Methane Capture</v>
      </c>
      <c r="C1229" s="176" t="str">
        <f t="shared" si="47"/>
        <v>Fraction of Methane Capture Opportunities Achieved</v>
      </c>
      <c r="D1229" s="47" t="s">
        <v>1969</v>
      </c>
      <c r="E1229" s="47"/>
      <c r="F1229" t="s">
        <v>1661</v>
      </c>
      <c r="G1229" s="47"/>
      <c r="H1229" s="44">
        <v>513</v>
      </c>
      <c r="I1229" s="199" t="s">
        <v>43</v>
      </c>
      <c r="J1229" s="177" t="str">
        <f>IF(ISBLANK(INDEX('Policy Characteristics'!D:D,MATCH($C1229,'Policy Characteristics'!$C:$C,0))),"",INDEX('Policy Characteristics'!D:D,MATCH($C1229,'Policy Characteristics'!$C:$C,0)))</f>
        <v>Methane Capture and Destruction</v>
      </c>
      <c r="K1229" s="176" t="str">
        <f>IF(ISBLANK(INDEX('Policy Characteristics'!E:E,MATCH($C1229,'Policy Characteristics'!$C:$C,0))),"",INDEX('Policy Characteristics'!E:E,MATCH($C1229,'Policy Characteristics'!$C:$C,0)))</f>
        <v>indst methane capture</v>
      </c>
      <c r="L1229" s="184">
        <f>IF(ISBLANK(INDEX('Policy Characteristics'!F:F,MATCH($C1229,'Policy Characteristics'!$C:$C,0))),"",INDEX('Policy Characteristics'!F:F,MATCH($C1229,'Policy Characteristics'!$C:$C,0)))</f>
        <v>0</v>
      </c>
      <c r="M1229" s="184">
        <f>IF(ISBLANK(INDEX('Policy Characteristics'!G:G,MATCH($C1229,'Policy Characteristics'!$C:$C,0))),"",INDEX('Policy Characteristics'!G:G,MATCH($C1229,'Policy Characteristics'!$C:$C,0)))</f>
        <v>1</v>
      </c>
      <c r="N1229" s="184">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potential achieved</v>
      </c>
      <c r="P1229" s="176"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176" t="str">
        <f>IF(ISBLANK(INDEX('Policy Characteristics'!K:K,MATCH($C1229,'Policy Characteristics'!$C:$C,0))),"",INDEX('Policy Characteristics'!K:K,MATCH($C1229,'Policy Characteristics'!$C:$C,0)))</f>
        <v>industry-ag-main.html#methane-capture</v>
      </c>
      <c r="R1229" s="176" t="str">
        <f>IF(ISBLANK(INDEX('Policy Characteristics'!L:L,MATCH($C1229,'Policy Characteristics'!$C:$C,0))),"",INDEX('Policy Characteristics'!L:L,MATCH($C1229,'Policy Characteristics'!$C:$C,0)))</f>
        <v>methane-capture.html</v>
      </c>
    </row>
    <row r="1230" spans="1:18" x14ac:dyDescent="0.25">
      <c r="A1230" s="176" t="str">
        <f>IF(ISBLANK(INDEX('Policy Characteristics'!A:A,MATCH($C1230,'Policy Characteristics'!$C:$C,0))),"",INDEX('Policy Characteristics'!A:A,MATCH($C1230,'Policy Characteristics'!$C:$C,0)))</f>
        <v>Industry</v>
      </c>
      <c r="B1230" s="185" t="str">
        <f>IF(ISBLANK(INDEX('Policy Characteristics'!B:B,MATCH($C1230,'Policy Characteristics'!$C:$C,0))),"",INDEX('Policy Characteristics'!B:B,MATCH($C1230,'Policy Characteristics'!$C:$C,0)))</f>
        <v>Methane Capture</v>
      </c>
      <c r="C1230" s="176" t="str">
        <f t="shared" si="47"/>
        <v>Fraction of Methane Capture Opportunities Achieved</v>
      </c>
      <c r="D1230" s="47" t="s">
        <v>1991</v>
      </c>
      <c r="E1230" s="47"/>
      <c r="F1230" t="s">
        <v>1994</v>
      </c>
      <c r="G1230" s="47"/>
      <c r="H1230" s="44">
        <v>514</v>
      </c>
      <c r="I1230" s="199" t="s">
        <v>43</v>
      </c>
      <c r="J1230" s="177" t="str">
        <f>IF(ISBLANK(INDEX('Policy Characteristics'!D:D,MATCH($C1230,'Policy Characteristics'!$C:$C,0))),"",INDEX('Policy Characteristics'!D:D,MATCH($C1230,'Policy Characteristics'!$C:$C,0)))</f>
        <v>Methane Capture and Destruction</v>
      </c>
      <c r="K1230" s="176" t="str">
        <f>IF(ISBLANK(INDEX('Policy Characteristics'!E:E,MATCH($C1230,'Policy Characteristics'!$C:$C,0))),"",INDEX('Policy Characteristics'!E:E,MATCH($C1230,'Policy Characteristics'!$C:$C,0)))</f>
        <v>indst methane capture</v>
      </c>
      <c r="L1230" s="184">
        <f>IF(ISBLANK(INDEX('Policy Characteristics'!F:F,MATCH($C1230,'Policy Characteristics'!$C:$C,0))),"",INDEX('Policy Characteristics'!F:F,MATCH($C1230,'Policy Characteristics'!$C:$C,0)))</f>
        <v>0</v>
      </c>
      <c r="M1230" s="184">
        <f>IF(ISBLANK(INDEX('Policy Characteristics'!G:G,MATCH($C1230,'Policy Characteristics'!$C:$C,0))),"",INDEX('Policy Characteristics'!G:G,MATCH($C1230,'Policy Characteristics'!$C:$C,0)))</f>
        <v>1</v>
      </c>
      <c r="N1230" s="184">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potential achieved</v>
      </c>
      <c r="P1230" s="176"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176" t="str">
        <f>IF(ISBLANK(INDEX('Policy Characteristics'!K:K,MATCH($C1230,'Policy Characteristics'!$C:$C,0))),"",INDEX('Policy Characteristics'!K:K,MATCH($C1230,'Policy Characteristics'!$C:$C,0)))</f>
        <v>industry-ag-main.html#methane-capture</v>
      </c>
      <c r="R1230" s="176" t="str">
        <f>IF(ISBLANK(INDEX('Policy Characteristics'!L:L,MATCH($C1230,'Policy Characteristics'!$C:$C,0))),"",INDEX('Policy Characteristics'!L:L,MATCH($C1230,'Policy Characteristics'!$C:$C,0)))</f>
        <v>methane-capture.html</v>
      </c>
    </row>
    <row r="1231" spans="1:18" x14ac:dyDescent="0.25">
      <c r="A1231" s="176" t="str">
        <f>IF(ISBLANK(INDEX('Policy Characteristics'!A:A,MATCH($C1231,'Policy Characteristics'!$C:$C,0))),"",INDEX('Policy Characteristics'!A:A,MATCH($C1231,'Policy Characteristics'!$C:$C,0)))</f>
        <v>Industry</v>
      </c>
      <c r="B1231" s="185" t="str">
        <f>IF(ISBLANK(INDEX('Policy Characteristics'!B:B,MATCH($C1231,'Policy Characteristics'!$C:$C,0))),"",INDEX('Policy Characteristics'!B:B,MATCH($C1231,'Policy Characteristics'!$C:$C,0)))</f>
        <v>Methane Destruction</v>
      </c>
      <c r="C1231" t="s">
        <v>287</v>
      </c>
      <c r="D1231" s="47" t="s">
        <v>1970</v>
      </c>
      <c r="E1231" s="47"/>
      <c r="F1231" t="s">
        <v>1934</v>
      </c>
      <c r="G1231" s="47"/>
      <c r="H1231" s="44">
        <v>1460</v>
      </c>
      <c r="I1231" s="199" t="s">
        <v>43</v>
      </c>
      <c r="J1231" s="177" t="str">
        <f>IF(ISBLANK(INDEX('Policy Characteristics'!D:D,MATCH($C1231,'Policy Characteristics'!$C:$C,0))),"",INDEX('Policy Characteristics'!D:D,MATCH($C1231,'Policy Characteristics'!$C:$C,0)))</f>
        <v>Methane Capture and Destruction</v>
      </c>
      <c r="K1231" s="176" t="str">
        <f>IF(ISBLANK(INDEX('Policy Characteristics'!E:E,MATCH($C1231,'Policy Characteristics'!$C:$C,0))),"",INDEX('Policy Characteristics'!E:E,MATCH($C1231,'Policy Characteristics'!$C:$C,0)))</f>
        <v>indst methane destruction</v>
      </c>
      <c r="L1231" s="184">
        <f>IF(ISBLANK(INDEX('Policy Characteristics'!F:F,MATCH($C1231,'Policy Characteristics'!$C:$C,0))),"",INDEX('Policy Characteristics'!F:F,MATCH($C1231,'Policy Characteristics'!$C:$C,0)))</f>
        <v>0</v>
      </c>
      <c r="M1231" s="184">
        <f>IF(ISBLANK(INDEX('Policy Characteristics'!G:G,MATCH($C1231,'Policy Characteristics'!$C:$C,0))),"",INDEX('Policy Characteristics'!G:G,MATCH($C1231,'Policy Characteristics'!$C:$C,0)))</f>
        <v>1</v>
      </c>
      <c r="N1231" s="184">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potential achieved</v>
      </c>
      <c r="P1231" s="176"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176" t="str">
        <f>IF(ISBLANK(INDEX('Policy Characteristics'!K:K,MATCH($C1231,'Policy Characteristics'!$C:$C,0))),"",INDEX('Policy Characteristics'!K:K,MATCH($C1231,'Policy Characteristics'!$C:$C,0)))</f>
        <v>industry-ag-main.html#methane-destr</v>
      </c>
      <c r="R1231" s="176" t="str">
        <f>IF(ISBLANK(INDEX('Policy Characteristics'!L:L,MATCH($C1231,'Policy Characteristics'!$C:$C,0))),"",INDEX('Policy Characteristics'!L:L,MATCH($C1231,'Policy Characteristics'!$C:$C,0)))</f>
        <v>methane-destruction.html</v>
      </c>
    </row>
    <row r="1232" spans="1:18" x14ac:dyDescent="0.25">
      <c r="A1232" s="176" t="str">
        <f>IF(ISBLANK(INDEX('Policy Characteristics'!A:A,MATCH($C1232,'Policy Characteristics'!$C:$C,0))),"",INDEX('Policy Characteristics'!A:A,MATCH($C1232,'Policy Characteristics'!$C:$C,0)))</f>
        <v>Industry</v>
      </c>
      <c r="B1232" s="185" t="str">
        <f>IF(ISBLANK(INDEX('Policy Characteristics'!B:B,MATCH($C1232,'Policy Characteristics'!$C:$C,0))),"",INDEX('Policy Characteristics'!B:B,MATCH($C1232,'Policy Characteristics'!$C:$C,0)))</f>
        <v>Methane Destruction</v>
      </c>
      <c r="C1232" s="176" t="str">
        <f t="shared" ref="C1232:C1234" si="48">C$1231</f>
        <v>Fraction of Methane Destruction Opportunities Achieved</v>
      </c>
      <c r="D1232" s="47" t="s">
        <v>1990</v>
      </c>
      <c r="E1232" s="47"/>
      <c r="F1232" t="s">
        <v>1952</v>
      </c>
      <c r="G1232" s="47"/>
      <c r="H1232" s="44">
        <v>1461</v>
      </c>
      <c r="I1232" s="199" t="s">
        <v>43</v>
      </c>
      <c r="J1232" s="177" t="str">
        <f>IF(ISBLANK(INDEX('Policy Characteristics'!D:D,MATCH($C1232,'Policy Characteristics'!$C:$C,0))),"",INDEX('Policy Characteristics'!D:D,MATCH($C1232,'Policy Characteristics'!$C:$C,0)))</f>
        <v>Methane Capture and Destruction</v>
      </c>
      <c r="K1232" s="176" t="str">
        <f>IF(ISBLANK(INDEX('Policy Characteristics'!E:E,MATCH($C1232,'Policy Characteristics'!$C:$C,0))),"",INDEX('Policy Characteristics'!E:E,MATCH($C1232,'Policy Characteristics'!$C:$C,0)))</f>
        <v>indst methane destruction</v>
      </c>
      <c r="L1232" s="184">
        <f>IF(ISBLANK(INDEX('Policy Characteristics'!F:F,MATCH($C1232,'Policy Characteristics'!$C:$C,0))),"",INDEX('Policy Characteristics'!F:F,MATCH($C1232,'Policy Characteristics'!$C:$C,0)))</f>
        <v>0</v>
      </c>
      <c r="M1232" s="184">
        <f>IF(ISBLANK(INDEX('Policy Characteristics'!G:G,MATCH($C1232,'Policy Characteristics'!$C:$C,0))),"",INDEX('Policy Characteristics'!G:G,MATCH($C1232,'Policy Characteristics'!$C:$C,0)))</f>
        <v>1</v>
      </c>
      <c r="N1232" s="184">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potential achieved</v>
      </c>
      <c r="P1232" s="176"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176" t="str">
        <f>IF(ISBLANK(INDEX('Policy Characteristics'!K:K,MATCH($C1232,'Policy Characteristics'!$C:$C,0))),"",INDEX('Policy Characteristics'!K:K,MATCH($C1232,'Policy Characteristics'!$C:$C,0)))</f>
        <v>industry-ag-main.html#methane-destr</v>
      </c>
      <c r="R1232" s="176" t="str">
        <f>IF(ISBLANK(INDEX('Policy Characteristics'!L:L,MATCH($C1232,'Policy Characteristics'!$C:$C,0))),"",INDEX('Policy Characteristics'!L:L,MATCH($C1232,'Policy Characteristics'!$C:$C,0)))</f>
        <v>methane-destruction.html</v>
      </c>
    </row>
    <row r="1233" spans="1:18" x14ac:dyDescent="0.25">
      <c r="A1233" s="176" t="str">
        <f>IF(ISBLANK(INDEX('Policy Characteristics'!A:A,MATCH($C1233,'Policy Characteristics'!$C:$C,0))),"",INDEX('Policy Characteristics'!A:A,MATCH($C1233,'Policy Characteristics'!$C:$C,0)))</f>
        <v>Industry</v>
      </c>
      <c r="B1233" s="185" t="str">
        <f>IF(ISBLANK(INDEX('Policy Characteristics'!B:B,MATCH($C1233,'Policy Characteristics'!$C:$C,0))),"",INDEX('Policy Characteristics'!B:B,MATCH($C1233,'Policy Characteristics'!$C:$C,0)))</f>
        <v>Methane Destruction</v>
      </c>
      <c r="C1233" s="176" t="str">
        <f t="shared" si="48"/>
        <v>Fraction of Methane Destruction Opportunities Achieved</v>
      </c>
      <c r="D1233" s="47" t="s">
        <v>1969</v>
      </c>
      <c r="E1233" s="47"/>
      <c r="F1233" t="s">
        <v>1661</v>
      </c>
      <c r="G1233" s="47"/>
      <c r="H1233" s="44">
        <v>515</v>
      </c>
      <c r="I1233" s="199" t="s">
        <v>43</v>
      </c>
      <c r="J1233" s="177" t="str">
        <f>IF(ISBLANK(INDEX('Policy Characteristics'!D:D,MATCH($C1233,'Policy Characteristics'!$C:$C,0))),"",INDEX('Policy Characteristics'!D:D,MATCH($C1233,'Policy Characteristics'!$C:$C,0)))</f>
        <v>Methane Capture and Destruction</v>
      </c>
      <c r="K1233" s="176" t="str">
        <f>IF(ISBLANK(INDEX('Policy Characteristics'!E:E,MATCH($C1233,'Policy Characteristics'!$C:$C,0))),"",INDEX('Policy Characteristics'!E:E,MATCH($C1233,'Policy Characteristics'!$C:$C,0)))</f>
        <v>indst methane destruction</v>
      </c>
      <c r="L1233" s="184">
        <f>IF(ISBLANK(INDEX('Policy Characteristics'!F:F,MATCH($C1233,'Policy Characteristics'!$C:$C,0))),"",INDEX('Policy Characteristics'!F:F,MATCH($C1233,'Policy Characteristics'!$C:$C,0)))</f>
        <v>0</v>
      </c>
      <c r="M1233" s="184">
        <f>IF(ISBLANK(INDEX('Policy Characteristics'!G:G,MATCH($C1233,'Policy Characteristics'!$C:$C,0))),"",INDEX('Policy Characteristics'!G:G,MATCH($C1233,'Policy Characteristics'!$C:$C,0)))</f>
        <v>1</v>
      </c>
      <c r="N1233" s="184">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potential achieved</v>
      </c>
      <c r="P1233" s="176"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176" t="str">
        <f>IF(ISBLANK(INDEX('Policy Characteristics'!K:K,MATCH($C1233,'Policy Characteristics'!$C:$C,0))),"",INDEX('Policy Characteristics'!K:K,MATCH($C1233,'Policy Characteristics'!$C:$C,0)))</f>
        <v>industry-ag-main.html#methane-destr</v>
      </c>
      <c r="R1233" s="176" t="str">
        <f>IF(ISBLANK(INDEX('Policy Characteristics'!L:L,MATCH($C1233,'Policy Characteristics'!$C:$C,0))),"",INDEX('Policy Characteristics'!L:L,MATCH($C1233,'Policy Characteristics'!$C:$C,0)))</f>
        <v>methane-destruction.html</v>
      </c>
    </row>
    <row r="1234" spans="1:18" x14ac:dyDescent="0.25">
      <c r="A1234" s="176" t="str">
        <f>IF(ISBLANK(INDEX('Policy Characteristics'!A:A,MATCH($C1234,'Policy Characteristics'!$C:$C,0))),"",INDEX('Policy Characteristics'!A:A,MATCH($C1234,'Policy Characteristics'!$C:$C,0)))</f>
        <v>Industry</v>
      </c>
      <c r="B1234" s="185" t="str">
        <f>IF(ISBLANK(INDEX('Policy Characteristics'!B:B,MATCH($C1234,'Policy Characteristics'!$C:$C,0))),"",INDEX('Policy Characteristics'!B:B,MATCH($C1234,'Policy Characteristics'!$C:$C,0)))</f>
        <v>Methane Destruction</v>
      </c>
      <c r="C1234" s="176" t="str">
        <f t="shared" si="48"/>
        <v>Fraction of Methane Destruction Opportunities Achieved</v>
      </c>
      <c r="D1234" s="47" t="s">
        <v>1991</v>
      </c>
      <c r="E1234" s="47"/>
      <c r="F1234" t="s">
        <v>1994</v>
      </c>
      <c r="G1234" s="47"/>
      <c r="H1234" s="44">
        <v>516</v>
      </c>
      <c r="I1234" s="199" t="s">
        <v>43</v>
      </c>
      <c r="J1234" s="177" t="str">
        <f>IF(ISBLANK(INDEX('Policy Characteristics'!D:D,MATCH($C1234,'Policy Characteristics'!$C:$C,0))),"",INDEX('Policy Characteristics'!D:D,MATCH($C1234,'Policy Characteristics'!$C:$C,0)))</f>
        <v>Methane Capture and Destruction</v>
      </c>
      <c r="K1234" s="176" t="str">
        <f>IF(ISBLANK(INDEX('Policy Characteristics'!E:E,MATCH($C1234,'Policy Characteristics'!$C:$C,0))),"",INDEX('Policy Characteristics'!E:E,MATCH($C1234,'Policy Characteristics'!$C:$C,0)))</f>
        <v>indst methane destruction</v>
      </c>
      <c r="L1234" s="184">
        <f>IF(ISBLANK(INDEX('Policy Characteristics'!F:F,MATCH($C1234,'Policy Characteristics'!$C:$C,0))),"",INDEX('Policy Characteristics'!F:F,MATCH($C1234,'Policy Characteristics'!$C:$C,0)))</f>
        <v>0</v>
      </c>
      <c r="M1234" s="184">
        <f>IF(ISBLANK(INDEX('Policy Characteristics'!G:G,MATCH($C1234,'Policy Characteristics'!$C:$C,0))),"",INDEX('Policy Characteristics'!G:G,MATCH($C1234,'Policy Characteristics'!$C:$C,0)))</f>
        <v>1</v>
      </c>
      <c r="N1234" s="184">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potential achieved</v>
      </c>
      <c r="P1234" s="176"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176" t="str">
        <f>IF(ISBLANK(INDEX('Policy Characteristics'!K:K,MATCH($C1234,'Policy Characteristics'!$C:$C,0))),"",INDEX('Policy Characteristics'!K:K,MATCH($C1234,'Policy Characteristics'!$C:$C,0)))</f>
        <v>industry-ag-main.html#methane-destr</v>
      </c>
      <c r="R1234" s="176" t="str">
        <f>IF(ISBLANK(INDEX('Policy Characteristics'!L:L,MATCH($C1234,'Policy Characteristics'!$C:$C,0))),"",INDEX('Policy Characteristics'!L:L,MATCH($C1234,'Policy Characteristics'!$C:$C,0)))</f>
        <v>methane-destruction.html</v>
      </c>
    </row>
    <row r="1235" spans="1:18" x14ac:dyDescent="0.25">
      <c r="A1235" s="176" t="str">
        <f>IF(ISBLANK(INDEX('Policy Characteristics'!A:A,MATCH($C1235,'Policy Characteristics'!$C:$C,0))),"",INDEX('Policy Characteristics'!A:A,MATCH($C1235,'Policy Characteristics'!$C:$C,0)))</f>
        <v>Industry</v>
      </c>
      <c r="B1235" s="185" t="str">
        <f>IF(ISBLANK(INDEX('Policy Characteristics'!B:B,MATCH($C1235,'Policy Characteristics'!$C:$C,0))),"",INDEX('Policy Characteristics'!B:B,MATCH($C1235,'Policy Characteristics'!$C:$C,0)))</f>
        <v>N2O Abatement</v>
      </c>
      <c r="C1235" s="1" t="s">
        <v>2138</v>
      </c>
      <c r="D1235" s="47"/>
      <c r="E1235" s="47"/>
      <c r="F1235"/>
      <c r="G1235" s="47"/>
      <c r="H1235" s="44">
        <v>1562</v>
      </c>
      <c r="I1235" s="199" t="s">
        <v>43</v>
      </c>
      <c r="J1235" s="177" t="str">
        <f>IF(ISBLANK(INDEX('Policy Characteristics'!D:D,MATCH($C1235,'Policy Characteristics'!$C:$C,0))),"",INDEX('Policy Characteristics'!D:D,MATCH($C1235,'Policy Characteristics'!$C:$C,0)))</f>
        <v>N2O Abatement</v>
      </c>
      <c r="K1235" s="176" t="str">
        <f>IF(ISBLANK(INDEX('Policy Characteristics'!E:E,MATCH($C1235,'Policy Characteristics'!$C:$C,0))),"",INDEX('Policy Characteristics'!E:E,MATCH($C1235,'Policy Characteristics'!$C:$C,0)))</f>
        <v>indst N2O abatement</v>
      </c>
      <c r="L1235" s="184">
        <f>IF(ISBLANK(INDEX('Policy Characteristics'!F:F,MATCH($C1235,'Policy Characteristics'!$C:$C,0))),"",INDEX('Policy Characteristics'!F:F,MATCH($C1235,'Policy Characteristics'!$C:$C,0)))</f>
        <v>0</v>
      </c>
      <c r="M1235" s="184">
        <f>IF(ISBLANK(INDEX('Policy Characteristics'!G:G,MATCH($C1235,'Policy Characteristics'!$C:$C,0))),"",INDEX('Policy Characteristics'!G:G,MATCH($C1235,'Policy Characteristics'!$C:$C,0)))</f>
        <v>1</v>
      </c>
      <c r="N1235" s="184">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potential achieved</v>
      </c>
      <c r="P1235" s="176"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176" t="str">
        <f>IF(ISBLANK(INDEX('Policy Characteristics'!K:K,MATCH($C1235,'Policy Characteristics'!$C:$C,0))),"",INDEX('Policy Characteristics'!K:K,MATCH($C1235,'Policy Characteristics'!$C:$C,0)))</f>
        <v/>
      </c>
      <c r="R1235" s="176" t="str">
        <f>IF(ISBLANK(INDEX('Policy Characteristics'!L:L,MATCH($C1235,'Policy Characteristics'!$C:$C,0))),"",INDEX('Policy Characteristics'!L:L,MATCH($C1235,'Policy Characteristics'!$C:$C,0)))</f>
        <v/>
      </c>
    </row>
    <row r="1236" spans="1:18" x14ac:dyDescent="0.25">
      <c r="A1236" s="176" t="str">
        <f>IF(ISBLANK(INDEX('Policy Characteristics'!A:A,MATCH($C1236,'Policy Characteristics'!$C:$C,0))),"",INDEX('Policy Characteristics'!A:A,MATCH($C1236,'Policy Characteristics'!$C:$C,0)))</f>
        <v>Industry</v>
      </c>
      <c r="B1236" s="185" t="str">
        <f>IF(ISBLANK(INDEX('Policy Characteristics'!B:B,MATCH($C1236,'Policy Characteristics'!$C:$C,0))),"",INDEX('Policy Characteristics'!B:B,MATCH($C1236,'Policy Characteristics'!$C:$C,0)))</f>
        <v>Reduce Fossil Fuel Exports</v>
      </c>
      <c r="C1236" t="s">
        <v>1392</v>
      </c>
      <c r="D1236" s="6" t="s">
        <v>449</v>
      </c>
      <c r="E1236" s="47"/>
      <c r="F1236" s="6" t="s">
        <v>446</v>
      </c>
      <c r="G1236" s="47"/>
      <c r="H1236" s="44">
        <v>451</v>
      </c>
      <c r="I1236" s="199" t="s">
        <v>43</v>
      </c>
      <c r="J1236" s="177" t="str">
        <f>IF(ISBLANK(INDEX('Policy Characteristics'!D:D,MATCH($C1236,'Policy Characteristics'!$C:$C,0))),"",INDEX('Policy Characteristics'!D:D,MATCH($C1236,'Policy Characteristics'!$C:$C,0)))</f>
        <v>Percent Reduction in Fossil Fuel Exports</v>
      </c>
      <c r="K1236" s="176" t="str">
        <f>IF(ISBLANK(INDEX('Policy Characteristics'!E:E,MATCH($C1236,'Policy Characteristics'!$C:$C,0))),"",INDEX('Policy Characteristics'!E:E,MATCH($C1236,'Policy Characteristics'!$C:$C,0)))</f>
        <v>indst reduce fossil fuel exports</v>
      </c>
      <c r="L1236" s="184">
        <f>IF(ISBLANK(INDEX('Policy Characteristics'!F:F,MATCH($C1236,'Policy Characteristics'!$C:$C,0))),"",INDEX('Policy Characteristics'!F:F,MATCH($C1236,'Policy Characteristics'!$C:$C,0)))</f>
        <v>0</v>
      </c>
      <c r="M1236" s="184">
        <f>IF(ISBLANK(INDEX('Policy Characteristics'!G:G,MATCH($C1236,'Policy Characteristics'!$C:$C,0))),"",INDEX('Policy Characteristics'!G:G,MATCH($C1236,'Policy Characteristics'!$C:$C,0)))</f>
        <v>1</v>
      </c>
      <c r="N1236" s="184">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reduction in exports</v>
      </c>
      <c r="P1236" s="176"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176" t="str">
        <f>IF(ISBLANK(INDEX('Policy Characteristics'!K:K,MATCH($C1236,'Policy Characteristics'!$C:$C,0))),"",INDEX('Policy Characteristics'!K:K,MATCH($C1236,'Policy Characteristics'!$C:$C,0)))</f>
        <v/>
      </c>
      <c r="R1236" s="176" t="str">
        <f>IF(ISBLANK(INDEX('Policy Characteristics'!L:L,MATCH($C1236,'Policy Characteristics'!$C:$C,0))),"",INDEX('Policy Characteristics'!L:L,MATCH($C1236,'Policy Characteristics'!$C:$C,0)))</f>
        <v>reduce-fuel-exports.html</v>
      </c>
    </row>
    <row r="1237" spans="1:18" x14ac:dyDescent="0.25">
      <c r="A1237" s="176" t="str">
        <f>IF(ISBLANK(INDEX('Policy Characteristics'!A:A,MATCH($C1237,'Policy Characteristics'!$C:$C,0))),"",INDEX('Policy Characteristics'!A:A,MATCH($C1237,'Policy Characteristics'!$C:$C,0)))</f>
        <v>Industry</v>
      </c>
      <c r="B1237" s="185" t="str">
        <f>IF(ISBLANK(INDEX('Policy Characteristics'!B:B,MATCH($C1237,'Policy Characteristics'!$C:$C,0))),"",INDEX('Policy Characteristics'!B:B,MATCH($C1237,'Policy Characteristics'!$C:$C,0)))</f>
        <v>Reduce Fossil Fuel Exports</v>
      </c>
      <c r="C1237" s="176" t="str">
        <f t="shared" ref="C1237:C1244" si="49">C$1236</f>
        <v>Percent Reduction in Fossil Fuel Exports</v>
      </c>
      <c r="D1237" s="6" t="s">
        <v>46</v>
      </c>
      <c r="E1237" s="47"/>
      <c r="F1237" s="6" t="s">
        <v>87</v>
      </c>
      <c r="G1237" s="47"/>
      <c r="H1237" s="44">
        <v>452</v>
      </c>
      <c r="I1237" s="199" t="s">
        <v>43</v>
      </c>
      <c r="J1237" s="177" t="str">
        <f>IF(ISBLANK(INDEX('Policy Characteristics'!D:D,MATCH($C1237,'Policy Characteristics'!$C:$C,0))),"",INDEX('Policy Characteristics'!D:D,MATCH($C1237,'Policy Characteristics'!$C:$C,0)))</f>
        <v>Percent Reduction in Fossil Fuel Exports</v>
      </c>
      <c r="K1237" s="176" t="str">
        <f>IF(ISBLANK(INDEX('Policy Characteristics'!E:E,MATCH($C1237,'Policy Characteristics'!$C:$C,0))),"",INDEX('Policy Characteristics'!E:E,MATCH($C1237,'Policy Characteristics'!$C:$C,0)))</f>
        <v>indst reduce fossil fuel exports</v>
      </c>
      <c r="L1237" s="184">
        <f>IF(ISBLANK(INDEX('Policy Characteristics'!F:F,MATCH($C1237,'Policy Characteristics'!$C:$C,0))),"",INDEX('Policy Characteristics'!F:F,MATCH($C1237,'Policy Characteristics'!$C:$C,0)))</f>
        <v>0</v>
      </c>
      <c r="M1237" s="184">
        <f>IF(ISBLANK(INDEX('Policy Characteristics'!G:G,MATCH($C1237,'Policy Characteristics'!$C:$C,0))),"",INDEX('Policy Characteristics'!G:G,MATCH($C1237,'Policy Characteristics'!$C:$C,0)))</f>
        <v>1</v>
      </c>
      <c r="N1237" s="184">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reduction in exports</v>
      </c>
      <c r="P1237" s="176"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176" t="str">
        <f>IF(ISBLANK(INDEX('Policy Characteristics'!K:K,MATCH($C1237,'Policy Characteristics'!$C:$C,0))),"",INDEX('Policy Characteristics'!K:K,MATCH($C1237,'Policy Characteristics'!$C:$C,0)))</f>
        <v/>
      </c>
      <c r="R1237" s="176" t="str">
        <f>IF(ISBLANK(INDEX('Policy Characteristics'!L:L,MATCH($C1237,'Policy Characteristics'!$C:$C,0))),"",INDEX('Policy Characteristics'!L:L,MATCH($C1237,'Policy Characteristics'!$C:$C,0)))</f>
        <v>reduce-fuel-exports.html</v>
      </c>
    </row>
    <row r="1238" spans="1:18" x14ac:dyDescent="0.25">
      <c r="A1238" s="176" t="str">
        <f>IF(ISBLANK(INDEX('Policy Characteristics'!A:A,MATCH($C1238,'Policy Characteristics'!$C:$C,0))),"",INDEX('Policy Characteristics'!A:A,MATCH($C1238,'Policy Characteristics'!$C:$C,0)))</f>
        <v>Industry</v>
      </c>
      <c r="B1238" s="185" t="str">
        <f>IF(ISBLANK(INDEX('Policy Characteristics'!B:B,MATCH($C1238,'Policy Characteristics'!$C:$C,0))),"",INDEX('Policy Characteristics'!B:B,MATCH($C1238,'Policy Characteristics'!$C:$C,0)))</f>
        <v>Reduce Fossil Fuel Exports</v>
      </c>
      <c r="C1238" s="176" t="str">
        <f t="shared" si="49"/>
        <v>Percent Reduction in Fossil Fuel Exports</v>
      </c>
      <c r="D1238" s="6" t="s">
        <v>53</v>
      </c>
      <c r="E1238" s="47"/>
      <c r="F1238" s="6" t="s">
        <v>95</v>
      </c>
      <c r="G1238" s="47"/>
      <c r="H1238" s="44">
        <v>453</v>
      </c>
      <c r="I1238" s="199" t="s">
        <v>43</v>
      </c>
      <c r="J1238" s="177" t="str">
        <f>IF(ISBLANK(INDEX('Policy Characteristics'!D:D,MATCH($C1238,'Policy Characteristics'!$C:$C,0))),"",INDEX('Policy Characteristics'!D:D,MATCH($C1238,'Policy Characteristics'!$C:$C,0)))</f>
        <v>Percent Reduction in Fossil Fuel Exports</v>
      </c>
      <c r="K1238" s="176" t="str">
        <f>IF(ISBLANK(INDEX('Policy Characteristics'!E:E,MATCH($C1238,'Policy Characteristics'!$C:$C,0))),"",INDEX('Policy Characteristics'!E:E,MATCH($C1238,'Policy Characteristics'!$C:$C,0)))</f>
        <v>indst reduce fossil fuel exports</v>
      </c>
      <c r="L1238" s="184">
        <f>IF(ISBLANK(INDEX('Policy Characteristics'!F:F,MATCH($C1238,'Policy Characteristics'!$C:$C,0))),"",INDEX('Policy Characteristics'!F:F,MATCH($C1238,'Policy Characteristics'!$C:$C,0)))</f>
        <v>0</v>
      </c>
      <c r="M1238" s="184">
        <f>IF(ISBLANK(INDEX('Policy Characteristics'!G:G,MATCH($C1238,'Policy Characteristics'!$C:$C,0))),"",INDEX('Policy Characteristics'!G:G,MATCH($C1238,'Policy Characteristics'!$C:$C,0)))</f>
        <v>1</v>
      </c>
      <c r="N1238" s="184">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reduction in exports</v>
      </c>
      <c r="P1238" s="176"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176" t="str">
        <f>IF(ISBLANK(INDEX('Policy Characteristics'!K:K,MATCH($C1238,'Policy Characteristics'!$C:$C,0))),"",INDEX('Policy Characteristics'!K:K,MATCH($C1238,'Policy Characteristics'!$C:$C,0)))</f>
        <v/>
      </c>
      <c r="R1238" s="176" t="str">
        <f>IF(ISBLANK(INDEX('Policy Characteristics'!L:L,MATCH($C1238,'Policy Characteristics'!$C:$C,0))),"",INDEX('Policy Characteristics'!L:L,MATCH($C1238,'Policy Characteristics'!$C:$C,0)))</f>
        <v>reduce-fuel-exports.html</v>
      </c>
    </row>
    <row r="1239" spans="1:18" x14ac:dyDescent="0.25">
      <c r="A1239" s="176" t="str">
        <f>IF(ISBLANK(INDEX('Policy Characteristics'!A:A,MATCH($C1239,'Policy Characteristics'!$C:$C,0))),"",INDEX('Policy Characteristics'!A:A,MATCH($C1239,'Policy Characteristics'!$C:$C,0)))</f>
        <v>Industry</v>
      </c>
      <c r="B1239" s="185" t="str">
        <f>IF(ISBLANK(INDEX('Policy Characteristics'!B:B,MATCH($C1239,'Policy Characteristics'!$C:$C,0))),"",INDEX('Policy Characteristics'!B:B,MATCH($C1239,'Policy Characteristics'!$C:$C,0)))</f>
        <v>Reduce Fossil Fuel Exports</v>
      </c>
      <c r="C1239" s="176" t="str">
        <f t="shared" si="49"/>
        <v>Percent Reduction in Fossil Fuel Exports</v>
      </c>
      <c r="D1239" s="6" t="s">
        <v>54</v>
      </c>
      <c r="E1239" s="47"/>
      <c r="F1239" s="6" t="s">
        <v>96</v>
      </c>
      <c r="G1239" s="47"/>
      <c r="H1239" s="44">
        <v>454</v>
      </c>
      <c r="I1239" s="199" t="s">
        <v>43</v>
      </c>
      <c r="J1239" s="177" t="str">
        <f>IF(ISBLANK(INDEX('Policy Characteristics'!D:D,MATCH($C1239,'Policy Characteristics'!$C:$C,0))),"",INDEX('Policy Characteristics'!D:D,MATCH($C1239,'Policy Characteristics'!$C:$C,0)))</f>
        <v>Percent Reduction in Fossil Fuel Exports</v>
      </c>
      <c r="K1239" s="176" t="str">
        <f>IF(ISBLANK(INDEX('Policy Characteristics'!E:E,MATCH($C1239,'Policy Characteristics'!$C:$C,0))),"",INDEX('Policy Characteristics'!E:E,MATCH($C1239,'Policy Characteristics'!$C:$C,0)))</f>
        <v>indst reduce fossil fuel exports</v>
      </c>
      <c r="L1239" s="184">
        <f>IF(ISBLANK(INDEX('Policy Characteristics'!F:F,MATCH($C1239,'Policy Characteristics'!$C:$C,0))),"",INDEX('Policy Characteristics'!F:F,MATCH($C1239,'Policy Characteristics'!$C:$C,0)))</f>
        <v>0</v>
      </c>
      <c r="M1239" s="184">
        <f>IF(ISBLANK(INDEX('Policy Characteristics'!G:G,MATCH($C1239,'Policy Characteristics'!$C:$C,0))),"",INDEX('Policy Characteristics'!G:G,MATCH($C1239,'Policy Characteristics'!$C:$C,0)))</f>
        <v>1</v>
      </c>
      <c r="N1239" s="184">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reduction in exports</v>
      </c>
      <c r="P1239" s="176"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176" t="str">
        <f>IF(ISBLANK(INDEX('Policy Characteristics'!K:K,MATCH($C1239,'Policy Characteristics'!$C:$C,0))),"",INDEX('Policy Characteristics'!K:K,MATCH($C1239,'Policy Characteristics'!$C:$C,0)))</f>
        <v/>
      </c>
      <c r="R1239" s="176" t="str">
        <f>IF(ISBLANK(INDEX('Policy Characteristics'!L:L,MATCH($C1239,'Policy Characteristics'!$C:$C,0))),"",INDEX('Policy Characteristics'!L:L,MATCH($C1239,'Policy Characteristics'!$C:$C,0)))</f>
        <v>reduce-fuel-exports.html</v>
      </c>
    </row>
    <row r="1240" spans="1:18" x14ac:dyDescent="0.25">
      <c r="A1240" s="176" t="str">
        <f>IF(ISBLANK(INDEX('Policy Characteristics'!A:A,MATCH($C1240,'Policy Characteristics'!$C:$C,0))),"",INDEX('Policy Characteristics'!A:A,MATCH($C1240,'Policy Characteristics'!$C:$C,0)))</f>
        <v>Industry</v>
      </c>
      <c r="B1240" s="185" t="str">
        <f>IF(ISBLANK(INDEX('Policy Characteristics'!B:B,MATCH($C1240,'Policy Characteristics'!$C:$C,0))),"",INDEX('Policy Characteristics'!B:B,MATCH($C1240,'Policy Characteristics'!$C:$C,0)))</f>
        <v>Reduce Fossil Fuel Exports</v>
      </c>
      <c r="C1240" s="176" t="str">
        <f t="shared" si="49"/>
        <v>Percent Reduction in Fossil Fuel Exports</v>
      </c>
      <c r="D1240" s="6" t="s">
        <v>1373</v>
      </c>
      <c r="E1240" s="47"/>
      <c r="F1240" s="6" t="s">
        <v>1374</v>
      </c>
      <c r="G1240" s="47"/>
      <c r="H1240" s="44">
        <v>455</v>
      </c>
      <c r="I1240" s="199" t="s">
        <v>43</v>
      </c>
      <c r="J1240" s="177" t="str">
        <f>IF(ISBLANK(INDEX('Policy Characteristics'!D:D,MATCH($C1240,'Policy Characteristics'!$C:$C,0))),"",INDEX('Policy Characteristics'!D:D,MATCH($C1240,'Policy Characteristics'!$C:$C,0)))</f>
        <v>Percent Reduction in Fossil Fuel Exports</v>
      </c>
      <c r="K1240" s="176" t="str">
        <f>IF(ISBLANK(INDEX('Policy Characteristics'!E:E,MATCH($C1240,'Policy Characteristics'!$C:$C,0))),"",INDEX('Policy Characteristics'!E:E,MATCH($C1240,'Policy Characteristics'!$C:$C,0)))</f>
        <v>indst reduce fossil fuel exports</v>
      </c>
      <c r="L1240" s="184">
        <f>IF(ISBLANK(INDEX('Policy Characteristics'!F:F,MATCH($C1240,'Policy Characteristics'!$C:$C,0))),"",INDEX('Policy Characteristics'!F:F,MATCH($C1240,'Policy Characteristics'!$C:$C,0)))</f>
        <v>0</v>
      </c>
      <c r="M1240" s="184">
        <f>IF(ISBLANK(INDEX('Policy Characteristics'!G:G,MATCH($C1240,'Policy Characteristics'!$C:$C,0))),"",INDEX('Policy Characteristics'!G:G,MATCH($C1240,'Policy Characteristics'!$C:$C,0)))</f>
        <v>1</v>
      </c>
      <c r="N1240" s="184">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reduction in exports</v>
      </c>
      <c r="P1240" s="176"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176" t="str">
        <f>IF(ISBLANK(INDEX('Policy Characteristics'!K:K,MATCH($C1240,'Policy Characteristics'!$C:$C,0))),"",INDEX('Policy Characteristics'!K:K,MATCH($C1240,'Policy Characteristics'!$C:$C,0)))</f>
        <v/>
      </c>
      <c r="R1240" s="176" t="str">
        <f>IF(ISBLANK(INDEX('Policy Characteristics'!L:L,MATCH($C1240,'Policy Characteristics'!$C:$C,0))),"",INDEX('Policy Characteristics'!L:L,MATCH($C1240,'Policy Characteristics'!$C:$C,0)))</f>
        <v>reduce-fuel-exports.html</v>
      </c>
    </row>
    <row r="1241" spans="1:18" x14ac:dyDescent="0.25">
      <c r="A1241" s="176" t="str">
        <f>IF(ISBLANK(INDEX('Policy Characteristics'!A:A,MATCH($C1241,'Policy Characteristics'!$C:$C,0))),"",INDEX('Policy Characteristics'!A:A,MATCH($C1241,'Policy Characteristics'!$C:$C,0)))</f>
        <v>Industry</v>
      </c>
      <c r="B1241" s="185" t="str">
        <f>IF(ISBLANK(INDEX('Policy Characteristics'!B:B,MATCH($C1241,'Policy Characteristics'!$C:$C,0))),"",INDEX('Policy Characteristics'!B:B,MATCH($C1241,'Policy Characteristics'!$C:$C,0)))</f>
        <v>Reduce Fossil Fuel Exports</v>
      </c>
      <c r="C1241" s="176" t="str">
        <f t="shared" si="49"/>
        <v>Percent Reduction in Fossil Fuel Exports</v>
      </c>
      <c r="D1241" s="6" t="s">
        <v>442</v>
      </c>
      <c r="E1241" s="47"/>
      <c r="F1241" s="6" t="s">
        <v>443</v>
      </c>
      <c r="G1241" s="47"/>
      <c r="H1241" s="44">
        <v>456</v>
      </c>
      <c r="I1241" s="200" t="s">
        <v>44</v>
      </c>
      <c r="J1241" s="177" t="str">
        <f>IF(ISBLANK(INDEX('Policy Characteristics'!D:D,MATCH($C1241,'Policy Characteristics'!$C:$C,0))),"",INDEX('Policy Characteristics'!D:D,MATCH($C1241,'Policy Characteristics'!$C:$C,0)))</f>
        <v>Percent Reduction in Fossil Fuel Exports</v>
      </c>
      <c r="K1241" s="176" t="str">
        <f>IF(ISBLANK(INDEX('Policy Characteristics'!E:E,MATCH($C1241,'Policy Characteristics'!$C:$C,0))),"",INDEX('Policy Characteristics'!E:E,MATCH($C1241,'Policy Characteristics'!$C:$C,0)))</f>
        <v>indst reduce fossil fuel exports</v>
      </c>
      <c r="L1241" s="184">
        <f>IF(ISBLANK(INDEX('Policy Characteristics'!F:F,MATCH($C1241,'Policy Characteristics'!$C:$C,0))),"",INDEX('Policy Characteristics'!F:F,MATCH($C1241,'Policy Characteristics'!$C:$C,0)))</f>
        <v>0</v>
      </c>
      <c r="M1241" s="184">
        <f>IF(ISBLANK(INDEX('Policy Characteristics'!G:G,MATCH($C1241,'Policy Characteristics'!$C:$C,0))),"",INDEX('Policy Characteristics'!G:G,MATCH($C1241,'Policy Characteristics'!$C:$C,0)))</f>
        <v>1</v>
      </c>
      <c r="N1241" s="184">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reduction in exports</v>
      </c>
      <c r="P1241" s="176"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176" t="str">
        <f>IF(ISBLANK(INDEX('Policy Characteristics'!K:K,MATCH($C1241,'Policy Characteristics'!$C:$C,0))),"",INDEX('Policy Characteristics'!K:K,MATCH($C1241,'Policy Characteristics'!$C:$C,0)))</f>
        <v/>
      </c>
      <c r="R1241" s="176" t="str">
        <f>IF(ISBLANK(INDEX('Policy Characteristics'!L:L,MATCH($C1241,'Policy Characteristics'!$C:$C,0))),"",INDEX('Policy Characteristics'!L:L,MATCH($C1241,'Policy Characteristics'!$C:$C,0)))</f>
        <v>reduce-fuel-exports.html</v>
      </c>
    </row>
    <row r="1242" spans="1:18" x14ac:dyDescent="0.25">
      <c r="A1242" s="176" t="str">
        <f>IF(ISBLANK(INDEX('Policy Characteristics'!A:A,MATCH($C1242,'Policy Characteristics'!$C:$C,0))),"",INDEX('Policy Characteristics'!A:A,MATCH($C1242,'Policy Characteristics'!$C:$C,0)))</f>
        <v>Industry</v>
      </c>
      <c r="B1242" s="185" t="str">
        <f>IF(ISBLANK(INDEX('Policy Characteristics'!B:B,MATCH($C1242,'Policy Characteristics'!$C:$C,0))),"",INDEX('Policy Characteristics'!B:B,MATCH($C1242,'Policy Characteristics'!$C:$C,0)))</f>
        <v>Reduce Fossil Fuel Exports</v>
      </c>
      <c r="C1242" s="176" t="str">
        <f t="shared" si="49"/>
        <v>Percent Reduction in Fossil Fuel Exports</v>
      </c>
      <c r="D1242" s="6" t="s">
        <v>1365</v>
      </c>
      <c r="E1242" s="47"/>
      <c r="F1242" s="6" t="s">
        <v>1369</v>
      </c>
      <c r="G1242" s="47"/>
      <c r="H1242" s="44">
        <v>457</v>
      </c>
      <c r="I1242" s="199" t="s">
        <v>43</v>
      </c>
      <c r="J1242" s="177" t="str">
        <f>IF(ISBLANK(INDEX('Policy Characteristics'!D:D,MATCH($C1242,'Policy Characteristics'!$C:$C,0))),"",INDEX('Policy Characteristics'!D:D,MATCH($C1242,'Policy Characteristics'!$C:$C,0)))</f>
        <v>Percent Reduction in Fossil Fuel Exports</v>
      </c>
      <c r="K1242" s="176" t="str">
        <f>IF(ISBLANK(INDEX('Policy Characteristics'!E:E,MATCH($C1242,'Policy Characteristics'!$C:$C,0))),"",INDEX('Policy Characteristics'!E:E,MATCH($C1242,'Policy Characteristics'!$C:$C,0)))</f>
        <v>indst reduce fossil fuel exports</v>
      </c>
      <c r="L1242" s="184">
        <f>IF(ISBLANK(INDEX('Policy Characteristics'!F:F,MATCH($C1242,'Policy Characteristics'!$C:$C,0))),"",INDEX('Policy Characteristics'!F:F,MATCH($C1242,'Policy Characteristics'!$C:$C,0)))</f>
        <v>0</v>
      </c>
      <c r="M1242" s="184">
        <f>IF(ISBLANK(INDEX('Policy Characteristics'!G:G,MATCH($C1242,'Policy Characteristics'!$C:$C,0))),"",INDEX('Policy Characteristics'!G:G,MATCH($C1242,'Policy Characteristics'!$C:$C,0)))</f>
        <v>1</v>
      </c>
      <c r="N1242" s="184">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reduction in exports</v>
      </c>
      <c r="P1242" s="176"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176" t="str">
        <f>IF(ISBLANK(INDEX('Policy Characteristics'!K:K,MATCH($C1242,'Policy Characteristics'!$C:$C,0))),"",INDEX('Policy Characteristics'!K:K,MATCH($C1242,'Policy Characteristics'!$C:$C,0)))</f>
        <v/>
      </c>
      <c r="R1242" s="176" t="str">
        <f>IF(ISBLANK(INDEX('Policy Characteristics'!L:L,MATCH($C1242,'Policy Characteristics'!$C:$C,0))),"",INDEX('Policy Characteristics'!L:L,MATCH($C1242,'Policy Characteristics'!$C:$C,0)))</f>
        <v>reduce-fuel-exports.html</v>
      </c>
    </row>
    <row r="1243" spans="1:18" x14ac:dyDescent="0.25">
      <c r="A1243" s="176" t="str">
        <f>IF(ISBLANK(INDEX('Policy Characteristics'!A:A,MATCH($C1243,'Policy Characteristics'!$C:$C,0))),"",INDEX('Policy Characteristics'!A:A,MATCH($C1243,'Policy Characteristics'!$C:$C,0)))</f>
        <v>Industry</v>
      </c>
      <c r="B1243" s="185" t="str">
        <f>IF(ISBLANK(INDEX('Policy Characteristics'!B:B,MATCH($C1243,'Policy Characteristics'!$C:$C,0))),"",INDEX('Policy Characteristics'!B:B,MATCH($C1243,'Policy Characteristics'!$C:$C,0)))</f>
        <v>Reduce Fossil Fuel Exports</v>
      </c>
      <c r="C1243" s="176" t="str">
        <f t="shared" si="49"/>
        <v>Percent Reduction in Fossil Fuel Exports</v>
      </c>
      <c r="D1243" s="6" t="s">
        <v>1375</v>
      </c>
      <c r="E1243" s="47"/>
      <c r="F1243" s="6" t="s">
        <v>1376</v>
      </c>
      <c r="G1243" s="47"/>
      <c r="H1243" s="44">
        <v>458</v>
      </c>
      <c r="I1243" s="199" t="s">
        <v>43</v>
      </c>
      <c r="J1243" s="177" t="str">
        <f>IF(ISBLANK(INDEX('Policy Characteristics'!D:D,MATCH($C1243,'Policy Characteristics'!$C:$C,0))),"",INDEX('Policy Characteristics'!D:D,MATCH($C1243,'Policy Characteristics'!$C:$C,0)))</f>
        <v>Percent Reduction in Fossil Fuel Exports</v>
      </c>
      <c r="K1243" s="176" t="str">
        <f>IF(ISBLANK(INDEX('Policy Characteristics'!E:E,MATCH($C1243,'Policy Characteristics'!$C:$C,0))),"",INDEX('Policy Characteristics'!E:E,MATCH($C1243,'Policy Characteristics'!$C:$C,0)))</f>
        <v>indst reduce fossil fuel exports</v>
      </c>
      <c r="L1243" s="184">
        <f>IF(ISBLANK(INDEX('Policy Characteristics'!F:F,MATCH($C1243,'Policy Characteristics'!$C:$C,0))),"",INDEX('Policy Characteristics'!F:F,MATCH($C1243,'Policy Characteristics'!$C:$C,0)))</f>
        <v>0</v>
      </c>
      <c r="M1243" s="184">
        <f>IF(ISBLANK(INDEX('Policy Characteristics'!G:G,MATCH($C1243,'Policy Characteristics'!$C:$C,0))),"",INDEX('Policy Characteristics'!G:G,MATCH($C1243,'Policy Characteristics'!$C:$C,0)))</f>
        <v>1</v>
      </c>
      <c r="N1243" s="184">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reduction in exports</v>
      </c>
      <c r="P1243" s="176"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176" t="str">
        <f>IF(ISBLANK(INDEX('Policy Characteristics'!K:K,MATCH($C1243,'Policy Characteristics'!$C:$C,0))),"",INDEX('Policy Characteristics'!K:K,MATCH($C1243,'Policy Characteristics'!$C:$C,0)))</f>
        <v/>
      </c>
      <c r="R1243" s="176" t="str">
        <f>IF(ISBLANK(INDEX('Policy Characteristics'!L:L,MATCH($C1243,'Policy Characteristics'!$C:$C,0))),"",INDEX('Policy Characteristics'!L:L,MATCH($C1243,'Policy Characteristics'!$C:$C,0)))</f>
        <v>reduce-fuel-exports.html</v>
      </c>
    </row>
    <row r="1244" spans="1:18" x14ac:dyDescent="0.25">
      <c r="A1244" s="176" t="str">
        <f>IF(ISBLANK(INDEX('Policy Characteristics'!A:A,MATCH($C1244,'Policy Characteristics'!$C:$C,0))),"",INDEX('Policy Characteristics'!A:A,MATCH($C1244,'Policy Characteristics'!$C:$C,0)))</f>
        <v>Industry</v>
      </c>
      <c r="B1244" s="185" t="str">
        <f>IF(ISBLANK(INDEX('Policy Characteristics'!B:B,MATCH($C1244,'Policy Characteristics'!$C:$C,0))),"",INDEX('Policy Characteristics'!B:B,MATCH($C1244,'Policy Characteristics'!$C:$C,0)))</f>
        <v>Reduce Fossil Fuel Exports</v>
      </c>
      <c r="C1244" s="176" t="str">
        <f t="shared" si="49"/>
        <v>Percent Reduction in Fossil Fuel Exports</v>
      </c>
      <c r="D1244" s="6" t="s">
        <v>1366</v>
      </c>
      <c r="E1244" s="47"/>
      <c r="F1244" s="6" t="s">
        <v>1370</v>
      </c>
      <c r="G1244" s="47"/>
      <c r="H1244" s="44">
        <v>459</v>
      </c>
      <c r="I1244" s="199" t="s">
        <v>43</v>
      </c>
      <c r="J1244" s="177" t="str">
        <f>IF(ISBLANK(INDEX('Policy Characteristics'!D:D,MATCH($C1244,'Policy Characteristics'!$C:$C,0))),"",INDEX('Policy Characteristics'!D:D,MATCH($C1244,'Policy Characteristics'!$C:$C,0)))</f>
        <v>Percent Reduction in Fossil Fuel Exports</v>
      </c>
      <c r="K1244" s="176" t="str">
        <f>IF(ISBLANK(INDEX('Policy Characteristics'!E:E,MATCH($C1244,'Policy Characteristics'!$C:$C,0))),"",INDEX('Policy Characteristics'!E:E,MATCH($C1244,'Policy Characteristics'!$C:$C,0)))</f>
        <v>indst reduce fossil fuel exports</v>
      </c>
      <c r="L1244" s="184">
        <f>IF(ISBLANK(INDEX('Policy Characteristics'!F:F,MATCH($C1244,'Policy Characteristics'!$C:$C,0))),"",INDEX('Policy Characteristics'!F:F,MATCH($C1244,'Policy Characteristics'!$C:$C,0)))</f>
        <v>0</v>
      </c>
      <c r="M1244" s="184">
        <f>IF(ISBLANK(INDEX('Policy Characteristics'!G:G,MATCH($C1244,'Policy Characteristics'!$C:$C,0))),"",INDEX('Policy Characteristics'!G:G,MATCH($C1244,'Policy Characteristics'!$C:$C,0)))</f>
        <v>1</v>
      </c>
      <c r="N1244" s="184">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reduction in exports</v>
      </c>
      <c r="P1244" s="176"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176" t="str">
        <f>IF(ISBLANK(INDEX('Policy Characteristics'!K:K,MATCH($C1244,'Policy Characteristics'!$C:$C,0))),"",INDEX('Policy Characteristics'!K:K,MATCH($C1244,'Policy Characteristics'!$C:$C,0)))</f>
        <v/>
      </c>
      <c r="R1244" s="176" t="str">
        <f>IF(ISBLANK(INDEX('Policy Characteristics'!L:L,MATCH($C1244,'Policy Characteristics'!$C:$C,0))),"",INDEX('Policy Characteristics'!L:L,MATCH($C1244,'Policy Characteristics'!$C:$C,0)))</f>
        <v>reduce-fuel-exports.html</v>
      </c>
    </row>
    <row r="1245" spans="1:18" x14ac:dyDescent="0.25">
      <c r="A1245" s="176" t="str">
        <f>IF(ISBLANK(INDEX('Policy Characteristics'!A:A,MATCH($C1245,'Policy Characteristics'!$C:$C,0))),"",INDEX('Policy Characteristics'!A:A,MATCH($C1245,'Policy Characteristics'!$C:$C,0)))</f>
        <v>Agriculture, Land Use, and Forestry</v>
      </c>
      <c r="B1245" s="185" t="str">
        <f>IF(ISBLANK(INDEX('Policy Characteristics'!B:B,MATCH($C1245,'Policy Characteristics'!$C:$C,0))),"",INDEX('Policy Characteristics'!B:B,MATCH($C1245,'Policy Characteristics'!$C:$C,0)))</f>
        <v>Afforestation and Reforestation</v>
      </c>
      <c r="C1245" t="s">
        <v>430</v>
      </c>
      <c r="D1245" s="47"/>
      <c r="E1245" s="47"/>
      <c r="F1245" s="47"/>
      <c r="G1245" s="47"/>
      <c r="H1245" s="44">
        <v>60</v>
      </c>
      <c r="I1245" s="199" t="s">
        <v>43</v>
      </c>
      <c r="J1245" s="177" t="str">
        <f>IF(ISBLANK(INDEX('Policy Characteristics'!D:D,MATCH($C1245,'Policy Characteristics'!$C:$C,0))),"",INDEX('Policy Characteristics'!D:D,MATCH($C1245,'Policy Characteristics'!$C:$C,0)))</f>
        <v>Afforestation and Reforestation</v>
      </c>
      <c r="K1245" s="176" t="str">
        <f>IF(ISBLANK(INDEX('Policy Characteristics'!E:E,MATCH($C1245,'Policy Characteristics'!$C:$C,0))),"",INDEX('Policy Characteristics'!E:E,MATCH($C1245,'Policy Characteristics'!$C:$C,0)))</f>
        <v>land afforestation and reforestation</v>
      </c>
      <c r="L1245" s="184">
        <f>IF(ISBLANK(INDEX('Policy Characteristics'!F:F,MATCH($C1245,'Policy Characteristics'!$C:$C,0))),"",INDEX('Policy Characteristics'!F:F,MATCH($C1245,'Policy Characteristics'!$C:$C,0)))</f>
        <v>0</v>
      </c>
      <c r="M1245" s="184">
        <f>IF(ISBLANK(INDEX('Policy Characteristics'!G:G,MATCH($C1245,'Policy Characteristics'!$C:$C,0))),"",INDEX('Policy Characteristics'!G:G,MATCH($C1245,'Policy Characteristics'!$C:$C,0)))</f>
        <v>1</v>
      </c>
      <c r="N1245" s="184">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potential achieved</v>
      </c>
      <c r="P1245" s="176"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176" t="str">
        <f>IF(ISBLANK(INDEX('Policy Characteristics'!K:K,MATCH($C1245,'Policy Characteristics'!$C:$C,0))),"",INDEX('Policy Characteristics'!K:K,MATCH($C1245,'Policy Characteristics'!$C:$C,0)))</f>
        <v>lulucf.html#aff-ref</v>
      </c>
      <c r="R1245" s="176" t="str">
        <f>IF(ISBLANK(INDEX('Policy Characteristics'!L:L,MATCH($C1245,'Policy Characteristics'!$C:$C,0))),"",INDEX('Policy Characteristics'!L:L,MATCH($C1245,'Policy Characteristics'!$C:$C,0)))</f>
        <v>afforestation-and-reforestation.html</v>
      </c>
    </row>
    <row r="1246" spans="1:18" x14ac:dyDescent="0.25">
      <c r="A1246" s="176" t="str">
        <f>IF(ISBLANK(INDEX('Policy Characteristics'!A:A,MATCH($C1246,'Policy Characteristics'!$C:$C,0))),"",INDEX('Policy Characteristics'!A:A,MATCH($C1246,'Policy Characteristics'!$C:$C,0)))</f>
        <v>Agriculture, Land Use, and Forestry</v>
      </c>
      <c r="B1246" s="185" t="str">
        <f>IF(ISBLANK(INDEX('Policy Characteristics'!B:B,MATCH($C1246,'Policy Characteristics'!$C:$C,0))),"",INDEX('Policy Characteristics'!B:B,MATCH($C1246,'Policy Characteristics'!$C:$C,0)))</f>
        <v>Avoid Deforestation</v>
      </c>
      <c r="C1246" t="s">
        <v>437</v>
      </c>
      <c r="D1246" s="47"/>
      <c r="E1246" s="47"/>
      <c r="F1246" s="47"/>
      <c r="G1246" s="47"/>
      <c r="H1246" s="44">
        <v>705</v>
      </c>
      <c r="I1246" s="200" t="s">
        <v>43</v>
      </c>
      <c r="J1246" s="177" t="str">
        <f>IF(ISBLANK(INDEX('Policy Characteristics'!D:D,MATCH($C1246,'Policy Characteristics'!$C:$C,0))),"",INDEX('Policy Characteristics'!D:D,MATCH($C1246,'Policy Characteristics'!$C:$C,0)))</f>
        <v>Avoid Deforestation</v>
      </c>
      <c r="K1246" s="176" t="str">
        <f>IF(ISBLANK(INDEX('Policy Characteristics'!E:E,MATCH($C1246,'Policy Characteristics'!$C:$C,0))),"",INDEX('Policy Characteristics'!E:E,MATCH($C1246,'Policy Characteristics'!$C:$C,0)))</f>
        <v>land avoid deforestation</v>
      </c>
      <c r="L1246" s="184">
        <f>IF(ISBLANK(INDEX('Policy Characteristics'!F:F,MATCH($C1246,'Policy Characteristics'!$C:$C,0))),"",INDEX('Policy Characteristics'!F:F,MATCH($C1246,'Policy Characteristics'!$C:$C,0)))</f>
        <v>0</v>
      </c>
      <c r="M1246" s="184">
        <f>IF(ISBLANK(INDEX('Policy Characteristics'!G:G,MATCH($C1246,'Policy Characteristics'!$C:$C,0))),"",INDEX('Policy Characteristics'!G:G,MATCH($C1246,'Policy Characteristics'!$C:$C,0)))</f>
        <v>1</v>
      </c>
      <c r="N1246" s="184">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potential achieved</v>
      </c>
      <c r="P1246" s="176"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176" t="str">
        <f>IF(ISBLANK(INDEX('Policy Characteristics'!K:K,MATCH($C1246,'Policy Characteristics'!$C:$C,0))),"",INDEX('Policy Characteristics'!K:K,MATCH($C1246,'Policy Characteristics'!$C:$C,0)))</f>
        <v>lulucf.html#avoid-def</v>
      </c>
      <c r="R1246" s="176" t="str">
        <f>IF(ISBLANK(INDEX('Policy Characteristics'!L:L,MATCH($C1246,'Policy Characteristics'!$C:$C,0))),"",INDEX('Policy Characteristics'!L:L,MATCH($C1246,'Policy Characteristics'!$C:$C,0)))</f>
        <v>avoid-deforestation.html</v>
      </c>
    </row>
    <row r="1247" spans="1:18" x14ac:dyDescent="0.25">
      <c r="A1247" s="176" t="str">
        <f>IF(ISBLANK(INDEX('Policy Characteristics'!A:A,MATCH($C1247,'Policy Characteristics'!$C:$C,0))),"",INDEX('Policy Characteristics'!A:A,MATCH($C1247,'Policy Characteristics'!$C:$C,0)))</f>
        <v>Agriculture, Land Use, and Forestry</v>
      </c>
      <c r="B1247" s="185" t="str">
        <f>IF(ISBLANK(INDEX('Policy Characteristics'!B:B,MATCH($C1247,'Policy Characteristics'!$C:$C,0))),"",INDEX('Policy Characteristics'!B:B,MATCH($C1247,'Policy Characteristics'!$C:$C,0)))</f>
        <v>Grassland Restoration and Avoided Conversion</v>
      </c>
      <c r="C1247" t="s">
        <v>434</v>
      </c>
      <c r="D1247" s="47"/>
      <c r="E1247" s="47"/>
      <c r="F1247" s="47"/>
      <c r="G1247" s="47"/>
      <c r="H1247" s="44">
        <v>177</v>
      </c>
      <c r="I1247" s="200" t="s">
        <v>43</v>
      </c>
      <c r="J1247" s="177" t="str">
        <f>IF(ISBLANK(INDEX('Policy Characteristics'!D:D,MATCH($C1247,'Policy Characteristics'!$C:$C,0))),"",INDEX('Policy Characteristics'!D:D,MATCH($C1247,'Policy Characteristics'!$C:$C,0)))</f>
        <v>Grassland Restoration and Avoided Conversion</v>
      </c>
      <c r="K1247" s="176" t="str">
        <f>IF(ISBLANK(INDEX('Policy Characteristics'!E:E,MATCH($C1247,'Policy Characteristics'!$C:$C,0))),"",INDEX('Policy Characteristics'!E:E,MATCH($C1247,'Policy Characteristics'!$C:$C,0)))</f>
        <v>land forest restoration</v>
      </c>
      <c r="L1247" s="184">
        <f>IF(ISBLANK(INDEX('Policy Characteristics'!F:F,MATCH($C1247,'Policy Characteristics'!$C:$C,0))),"",INDEX('Policy Characteristics'!F:F,MATCH($C1247,'Policy Characteristics'!$C:$C,0)))</f>
        <v>0</v>
      </c>
      <c r="M1247" s="184">
        <f>IF(ISBLANK(INDEX('Policy Characteristics'!G:G,MATCH($C1247,'Policy Characteristics'!$C:$C,0))),"",INDEX('Policy Characteristics'!G:G,MATCH($C1247,'Policy Characteristics'!$C:$C,0)))</f>
        <v>1</v>
      </c>
      <c r="N1247" s="184">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potential achieved</v>
      </c>
      <c r="P1247" s="176"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176" t="str">
        <f>IF(ISBLANK(INDEX('Policy Characteristics'!K:K,MATCH($C1247,'Policy Characteristics'!$C:$C,0))),"",INDEX('Policy Characteristics'!K:K,MATCH($C1247,'Policy Characteristics'!$C:$C,0)))</f>
        <v/>
      </c>
      <c r="R1247" s="176" t="str">
        <f>IF(ISBLANK(INDEX('Policy Characteristics'!L:L,MATCH($C1247,'Policy Characteristics'!$C:$C,0))),"",INDEX('Policy Characteristics'!L:L,MATCH($C1247,'Policy Characteristics'!$C:$C,0)))</f>
        <v>forest-restoration.html</v>
      </c>
    </row>
    <row r="1248" spans="1:18" x14ac:dyDescent="0.25">
      <c r="A1248" s="176" t="str">
        <f>IF(ISBLANK(INDEX('Policy Characteristics'!A:A,MATCH($C1248,'Policy Characteristics'!$C:$C,0))),"",INDEX('Policy Characteristics'!A:A,MATCH($C1248,'Policy Characteristics'!$C:$C,0)))</f>
        <v>Agriculture, Land Use, and Forestry</v>
      </c>
      <c r="B1248" s="185" t="str">
        <f>IF(ISBLANK(INDEX('Policy Characteristics'!B:B,MATCH($C1248,'Policy Characteristics'!$C:$C,0))),"",INDEX('Policy Characteristics'!B:B,MATCH($C1248,'Policy Characteristics'!$C:$C,0)))</f>
        <v>Forest Set-Asides</v>
      </c>
      <c r="C1248" t="s">
        <v>431</v>
      </c>
      <c r="D1248" s="47"/>
      <c r="E1248" s="47"/>
      <c r="F1248" s="47"/>
      <c r="G1248" s="47"/>
      <c r="H1248" s="44">
        <v>61</v>
      </c>
      <c r="I1248" s="199" t="s">
        <v>43</v>
      </c>
      <c r="J1248" s="177" t="str">
        <f>IF(ISBLANK(INDEX('Policy Characteristics'!D:D,MATCH($C1248,'Policy Characteristics'!$C:$C,0))),"",INDEX('Policy Characteristics'!D:D,MATCH($C1248,'Policy Characteristics'!$C:$C,0)))</f>
        <v>Forest Set-Asides</v>
      </c>
      <c r="K1248" s="176" t="str">
        <f>IF(ISBLANK(INDEX('Policy Characteristics'!E:E,MATCH($C1248,'Policy Characteristics'!$C:$C,0))),"",INDEX('Policy Characteristics'!E:E,MATCH($C1248,'Policy Characteristics'!$C:$C,0)))</f>
        <v>land forest set asides</v>
      </c>
      <c r="L1248" s="184">
        <f>IF(ISBLANK(INDEX('Policy Characteristics'!F:F,MATCH($C1248,'Policy Characteristics'!$C:$C,0))),"",INDEX('Policy Characteristics'!F:F,MATCH($C1248,'Policy Characteristics'!$C:$C,0)))</f>
        <v>0</v>
      </c>
      <c r="M1248" s="184">
        <f>IF(ISBLANK(INDEX('Policy Characteristics'!G:G,MATCH($C1248,'Policy Characteristics'!$C:$C,0))),"",INDEX('Policy Characteristics'!G:G,MATCH($C1248,'Policy Characteristics'!$C:$C,0)))</f>
        <v>1</v>
      </c>
      <c r="N1248" s="184">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potential achieved</v>
      </c>
      <c r="P1248" s="176"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176" t="str">
        <f>IF(ISBLANK(INDEX('Policy Characteristics'!K:K,MATCH($C1248,'Policy Characteristics'!$C:$C,0))),"",INDEX('Policy Characteristics'!K:K,MATCH($C1248,'Policy Characteristics'!$C:$C,0)))</f>
        <v>lulucf.html#set-asides</v>
      </c>
      <c r="R1248" s="176" t="str">
        <f>IF(ISBLANK(INDEX('Policy Characteristics'!L:L,MATCH($C1248,'Policy Characteristics'!$C:$C,0))),"",INDEX('Policy Characteristics'!L:L,MATCH($C1248,'Policy Characteristics'!$C:$C,0)))</f>
        <v>forest-set-asides.html</v>
      </c>
    </row>
    <row r="1249" spans="1:18" x14ac:dyDescent="0.25">
      <c r="A1249" s="176" t="str">
        <f>IF(ISBLANK(INDEX('Policy Characteristics'!A:A,MATCH($C1249,'Policy Characteristics'!$C:$C,0))),"",INDEX('Policy Characteristics'!A:A,MATCH($C1249,'Policy Characteristics'!$C:$C,0)))</f>
        <v>Agriculture, Land Use, and Forestry</v>
      </c>
      <c r="B1249" s="185" t="str">
        <f>IF(ISBLANK(INDEX('Policy Characteristics'!B:B,MATCH($C1249,'Policy Characteristics'!$C:$C,0))),"",INDEX('Policy Characteristics'!B:B,MATCH($C1249,'Policy Characteristics'!$C:$C,0)))</f>
        <v>Cropland and Rice Measures</v>
      </c>
      <c r="C1249" t="s">
        <v>1673</v>
      </c>
      <c r="D1249" s="47"/>
      <c r="E1249" s="47"/>
      <c r="F1249" s="47"/>
      <c r="G1249" s="47"/>
      <c r="H1249" s="44">
        <v>62</v>
      </c>
      <c r="I1249" s="199" t="s">
        <v>43</v>
      </c>
      <c r="J1249" s="177" t="str">
        <f>IF(ISBLANK(INDEX('Policy Characteristics'!D:D,MATCH($C1249,'Policy Characteristics'!$C:$C,0))),"",INDEX('Policy Characteristics'!D:D,MATCH($C1249,'Policy Characteristics'!$C:$C,0)))</f>
        <v>Cropland and Rice Measures</v>
      </c>
      <c r="K1249" s="176" t="str">
        <f>IF(ISBLANK(INDEX('Policy Characteristics'!E:E,MATCH($C1249,'Policy Characteristics'!$C:$C,0))),"",INDEX('Policy Characteristics'!E:E,MATCH($C1249,'Policy Characteristics'!$C:$C,0)))</f>
        <v>indst cropland and rice measures</v>
      </c>
      <c r="L1249" s="184">
        <f>IF(ISBLANK(INDEX('Policy Characteristics'!F:F,MATCH($C1249,'Policy Characteristics'!$C:$C,0))),"",INDEX('Policy Characteristics'!F:F,MATCH($C1249,'Policy Characteristics'!$C:$C,0)))</f>
        <v>0</v>
      </c>
      <c r="M1249" s="184">
        <f>IF(ISBLANK(INDEX('Policy Characteristics'!G:G,MATCH($C1249,'Policy Characteristics'!$C:$C,0))),"",INDEX('Policy Characteristics'!G:G,MATCH($C1249,'Policy Characteristics'!$C:$C,0)))</f>
        <v>1</v>
      </c>
      <c r="N1249" s="184">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potential achieved</v>
      </c>
      <c r="P1249" s="176"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176" t="str">
        <f>IF(ISBLANK(INDEX('Policy Characteristics'!K:K,MATCH($C1249,'Policy Characteristics'!$C:$C,0))),"",INDEX('Policy Characteristics'!K:K,MATCH($C1249,'Policy Characteristics'!$C:$C,0)))</f>
        <v>industry-ag-main.html#cropland</v>
      </c>
      <c r="R1249" s="176" t="str">
        <f>IF(ISBLANK(INDEX('Policy Characteristics'!L:L,MATCH($C1249,'Policy Characteristics'!$C:$C,0))),"",INDEX('Policy Characteristics'!L:L,MATCH($C1249,'Policy Characteristics'!$C:$C,0)))</f>
        <v>cropland-management.html</v>
      </c>
    </row>
    <row r="1250" spans="1:18" x14ac:dyDescent="0.25">
      <c r="A1250" s="176" t="str">
        <f>IF(ISBLANK(INDEX('Policy Characteristics'!A:A,MATCH($C1250,'Policy Characteristics'!$C:$C,0))),"",INDEX('Policy Characteristics'!A:A,MATCH($C1250,'Policy Characteristics'!$C:$C,0)))</f>
        <v>Agriculture, Land Use, and Forestry</v>
      </c>
      <c r="B1250" s="185" t="str">
        <f>IF(ISBLANK(INDEX('Policy Characteristics'!B:B,MATCH($C1250,'Policy Characteristics'!$C:$C,0))),"",INDEX('Policy Characteristics'!B:B,MATCH($C1250,'Policy Characteristics'!$C:$C,0)))</f>
        <v>Improved Soil Measures</v>
      </c>
      <c r="C1250" t="s">
        <v>2226</v>
      </c>
      <c r="D1250" s="47"/>
      <c r="E1250" s="47"/>
      <c r="F1250" s="47"/>
      <c r="G1250" s="47"/>
      <c r="H1250" s="44">
        <v>1654</v>
      </c>
      <c r="I1250" s="199" t="s">
        <v>43</v>
      </c>
      <c r="J1250" s="177" t="str">
        <f>IF(ISBLANK(INDEX('Policy Characteristics'!D:D,MATCH($C1250,'Policy Characteristics'!$C:$C,0))),"",INDEX('Policy Characteristics'!D:D,MATCH($C1250,'Policy Characteristics'!$C:$C,0)))</f>
        <v>Improved Soil Measures</v>
      </c>
      <c r="K1250" s="176" t="str">
        <f>IF(ISBLANK(INDEX('Policy Characteristics'!E:E,MATCH($C1250,'Policy Characteristics'!$C:$C,0))),"",INDEX('Policy Characteristics'!E:E,MATCH($C1250,'Policy Characteristics'!$C:$C,0)))</f>
        <v>indst tillage</v>
      </c>
      <c r="L1250" s="184">
        <f>IF(ISBLANK(INDEX('Policy Characteristics'!F:F,MATCH($C1250,'Policy Characteristics'!$C:$C,0))),"",INDEX('Policy Characteristics'!F:F,MATCH($C1250,'Policy Characteristics'!$C:$C,0)))</f>
        <v>0</v>
      </c>
      <c r="M1250" s="184">
        <f>IF(ISBLANK(INDEX('Policy Characteristics'!G:G,MATCH($C1250,'Policy Characteristics'!$C:$C,0))),"",INDEX('Policy Characteristics'!G:G,MATCH($C1250,'Policy Characteristics'!$C:$C,0)))</f>
        <v>1</v>
      </c>
      <c r="N1250" s="184">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potential achieved</v>
      </c>
      <c r="P1250" s="176"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176" t="str">
        <f>IF(ISBLANK(INDEX('Policy Characteristics'!K:K,MATCH($C1250,'Policy Characteristics'!$C:$C,0))),"",INDEX('Policy Characteristics'!K:K,MATCH($C1250,'Policy Characteristics'!$C:$C,0)))</f>
        <v/>
      </c>
      <c r="R1250" s="176" t="str">
        <f>IF(ISBLANK(INDEX('Policy Characteristics'!L:L,MATCH($C1250,'Policy Characteristics'!$C:$C,0))),"",INDEX('Policy Characteristics'!L:L,MATCH($C1250,'Policy Characteristics'!$C:$C,0)))</f>
        <v/>
      </c>
    </row>
    <row r="1251" spans="1:18" x14ac:dyDescent="0.25">
      <c r="A1251" s="176" t="str">
        <f>IF(ISBLANK(INDEX('Policy Characteristics'!A:A,MATCH($C1251,'Policy Characteristics'!$C:$C,0))),"",INDEX('Policy Characteristics'!A:A,MATCH($C1251,'Policy Characteristics'!$C:$C,0)))</f>
        <v>Agriculture, Land Use, and Forestry</v>
      </c>
      <c r="B1251" s="185" t="str">
        <f>IF(ISBLANK(INDEX('Policy Characteristics'!B:B,MATCH($C1251,'Policy Characteristics'!$C:$C,0))),"",INDEX('Policy Characteristics'!B:B,MATCH($C1251,'Policy Characteristics'!$C:$C,0)))</f>
        <v>Improved Forest Management</v>
      </c>
      <c r="C1251" t="s">
        <v>432</v>
      </c>
      <c r="D1251" s="47"/>
      <c r="E1251" s="47"/>
      <c r="F1251" s="47"/>
      <c r="G1251" s="47"/>
      <c r="H1251" s="44">
        <v>63</v>
      </c>
      <c r="I1251" s="199" t="s">
        <v>43</v>
      </c>
      <c r="J1251" s="177" t="str">
        <f>IF(ISBLANK(INDEX('Policy Characteristics'!D:D,MATCH($C1251,'Policy Characteristics'!$C:$C,0))),"",INDEX('Policy Characteristics'!D:D,MATCH($C1251,'Policy Characteristics'!$C:$C,0)))</f>
        <v>Improved Forest Management</v>
      </c>
      <c r="K1251" s="176" t="str">
        <f>IF(ISBLANK(INDEX('Policy Characteristics'!E:E,MATCH($C1251,'Policy Characteristics'!$C:$C,0))),"",INDEX('Policy Characteristics'!E:E,MATCH($C1251,'Policy Characteristics'!$C:$C,0)))</f>
        <v>land forest management</v>
      </c>
      <c r="L1251" s="184">
        <f>IF(ISBLANK(INDEX('Policy Characteristics'!F:F,MATCH($C1251,'Policy Characteristics'!$C:$C,0))),"",INDEX('Policy Characteristics'!F:F,MATCH($C1251,'Policy Characteristics'!$C:$C,0)))</f>
        <v>0</v>
      </c>
      <c r="M1251" s="184">
        <f>IF(ISBLANK(INDEX('Policy Characteristics'!G:G,MATCH($C1251,'Policy Characteristics'!$C:$C,0))),"",INDEX('Policy Characteristics'!G:G,MATCH($C1251,'Policy Characteristics'!$C:$C,0)))</f>
        <v>1</v>
      </c>
      <c r="N1251" s="184">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potential achieved</v>
      </c>
      <c r="P1251" s="176"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176" t="str">
        <f>IF(ISBLANK(INDEX('Policy Characteristics'!K:K,MATCH($C1251,'Policy Characteristics'!$C:$C,0))),"",INDEX('Policy Characteristics'!K:K,MATCH($C1251,'Policy Characteristics'!$C:$C,0)))</f>
        <v>lulucf.html#forest-mgmt</v>
      </c>
      <c r="R1251" s="176" t="str">
        <f>IF(ISBLANK(INDEX('Policy Characteristics'!L:L,MATCH($C1251,'Policy Characteristics'!$C:$C,0))),"",INDEX('Policy Characteristics'!L:L,MATCH($C1251,'Policy Characteristics'!$C:$C,0)))</f>
        <v>improved-forest-management.html</v>
      </c>
    </row>
    <row r="1252" spans="1:18" x14ac:dyDescent="0.25">
      <c r="A1252" s="176" t="str">
        <f>IF(ISBLANK(INDEX('Policy Characteristics'!A:A,MATCH($C1252,'Policy Characteristics'!$C:$C,0))),"",INDEX('Policy Characteristics'!A:A,MATCH($C1252,'Policy Characteristics'!$C:$C,0)))</f>
        <v>Agriculture, Land Use, and Forestry</v>
      </c>
      <c r="B1252" s="185" t="str">
        <f>IF(ISBLANK(INDEX('Policy Characteristics'!B:B,MATCH($C1252,'Policy Characteristics'!$C:$C,0))),"",INDEX('Policy Characteristics'!B:B,MATCH($C1252,'Policy Characteristics'!$C:$C,0)))</f>
        <v>Livestock Measures</v>
      </c>
      <c r="C1252" t="s">
        <v>1706</v>
      </c>
      <c r="D1252" s="47"/>
      <c r="E1252" s="47"/>
      <c r="F1252" s="47"/>
      <c r="G1252" s="47"/>
      <c r="H1252" s="44">
        <v>64</v>
      </c>
      <c r="I1252" s="199" t="s">
        <v>43</v>
      </c>
      <c r="J1252" s="177" t="str">
        <f>IF(ISBLANK(INDEX('Policy Characteristics'!D:D,MATCH($C1252,'Policy Characteristics'!$C:$C,0))),"",INDEX('Policy Characteristics'!D:D,MATCH($C1252,'Policy Characteristics'!$C:$C,0)))</f>
        <v>Livestock Measures</v>
      </c>
      <c r="K1252" s="176" t="str">
        <f>IF(ISBLANK(INDEX('Policy Characteristics'!E:E,MATCH($C1252,'Policy Characteristics'!$C:$C,0))),"",INDEX('Policy Characteristics'!E:E,MATCH($C1252,'Policy Characteristics'!$C:$C,0)))</f>
        <v>indst livestock measures</v>
      </c>
      <c r="L1252" s="184">
        <f>IF(ISBLANK(INDEX('Policy Characteristics'!F:F,MATCH($C1252,'Policy Characteristics'!$C:$C,0))),"",INDEX('Policy Characteristics'!F:F,MATCH($C1252,'Policy Characteristics'!$C:$C,0)))</f>
        <v>0</v>
      </c>
      <c r="M1252" s="184">
        <f>IF(ISBLANK(INDEX('Policy Characteristics'!G:G,MATCH($C1252,'Policy Characteristics'!$C:$C,0))),"",INDEX('Policy Characteristics'!G:G,MATCH($C1252,'Policy Characteristics'!$C:$C,0)))</f>
        <v>1</v>
      </c>
      <c r="N1252" s="184">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potential achieved</v>
      </c>
      <c r="P1252" s="176"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176" t="str">
        <f>IF(ISBLANK(INDEX('Policy Characteristics'!K:K,MATCH($C1252,'Policy Characteristics'!$C:$C,0))),"",INDEX('Policy Characteristics'!K:K,MATCH($C1252,'Policy Characteristics'!$C:$C,0)))</f>
        <v>industry-ag-main.html#livestock</v>
      </c>
      <c r="R1252" s="176" t="str">
        <f>IF(ISBLANK(INDEX('Policy Characteristics'!L:L,MATCH($C1252,'Policy Characteristics'!$C:$C,0))),"",INDEX('Policy Characteristics'!L:L,MATCH($C1252,'Policy Characteristics'!$C:$C,0)))</f>
        <v>livestock-measures.html</v>
      </c>
    </row>
    <row r="1253" spans="1:18" x14ac:dyDescent="0.25">
      <c r="A1253" s="176" t="str">
        <f>IF(ISBLANK(INDEX('Policy Characteristics'!A:A,MATCH($C1253,'Policy Characteristics'!$C:$C,0))),"",INDEX('Policy Characteristics'!A:A,MATCH($C1253,'Policy Characteristics'!$C:$C,0)))</f>
        <v>Agriculture, Land Use, and Forestry</v>
      </c>
      <c r="B1253" s="185" t="str">
        <f>IF(ISBLANK(INDEX('Policy Characteristics'!B:B,MATCH($C1253,'Policy Characteristics'!$C:$C,0))),"",INDEX('Policy Characteristics'!B:B,MATCH($C1253,'Policy Characteristics'!$C:$C,0)))</f>
        <v>Wetland Restoration</v>
      </c>
      <c r="C1253" t="s">
        <v>433</v>
      </c>
      <c r="D1253" s="47"/>
      <c r="E1253" s="47"/>
      <c r="F1253" s="47"/>
      <c r="G1253" s="47"/>
      <c r="H1253" s="44">
        <v>178</v>
      </c>
      <c r="I1253" s="199" t="s">
        <v>43</v>
      </c>
      <c r="J1253" s="177" t="str">
        <f>IF(ISBLANK(INDEX('Policy Characteristics'!D:D,MATCH($C1253,'Policy Characteristics'!$C:$C,0))),"",INDEX('Policy Characteristics'!D:D,MATCH($C1253,'Policy Characteristics'!$C:$C,0)))</f>
        <v>Wetland Restoration</v>
      </c>
      <c r="K1253" s="176" t="str">
        <f>IF(ISBLANK(INDEX('Policy Characteristics'!E:E,MATCH($C1253,'Policy Characteristics'!$C:$C,0))),"",INDEX('Policy Characteristics'!E:E,MATCH($C1253,'Policy Characteristics'!$C:$C,0)))</f>
        <v>land peatland restoration</v>
      </c>
      <c r="L1253" s="184">
        <f>IF(ISBLANK(INDEX('Policy Characteristics'!F:F,MATCH($C1253,'Policy Characteristics'!$C:$C,0))),"",INDEX('Policy Characteristics'!F:F,MATCH($C1253,'Policy Characteristics'!$C:$C,0)))</f>
        <v>0</v>
      </c>
      <c r="M1253" s="184">
        <f>IF(ISBLANK(INDEX('Policy Characteristics'!G:G,MATCH($C1253,'Policy Characteristics'!$C:$C,0))),"",INDEX('Policy Characteristics'!G:G,MATCH($C1253,'Policy Characteristics'!$C:$C,0)))</f>
        <v>1</v>
      </c>
      <c r="N1253" s="184">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potential achieved</v>
      </c>
      <c r="P1253" s="176"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176" t="str">
        <f>IF(ISBLANK(INDEX('Policy Characteristics'!K:K,MATCH($C1253,'Policy Characteristics'!$C:$C,0))),"",INDEX('Policy Characteristics'!K:K,MATCH($C1253,'Policy Characteristics'!$C:$C,0)))</f>
        <v/>
      </c>
      <c r="R1253" s="176" t="str">
        <f>IF(ISBLANK(INDEX('Policy Characteristics'!L:L,MATCH($C1253,'Policy Characteristics'!$C:$C,0))),"",INDEX('Policy Characteristics'!L:L,MATCH($C1253,'Policy Characteristics'!$C:$C,0)))</f>
        <v>peatland-restoration.html</v>
      </c>
    </row>
    <row r="1254" spans="1:18" x14ac:dyDescent="0.25">
      <c r="A1254" s="176" t="str">
        <f>IF(ISBLANK(INDEX('Policy Characteristics'!A:A,MATCH($C1254,'Policy Characteristics'!$C:$C,0))),"",INDEX('Policy Characteristics'!A:A,MATCH($C1254,'Policy Characteristics'!$C:$C,0)))</f>
        <v>Agriculture, Land Use, and Forestry</v>
      </c>
      <c r="B1254" s="185" t="str">
        <f>IF(ISBLANK(INDEX('Policy Characteristics'!B:B,MATCH($C1254,'Policy Characteristics'!$C:$C,0))),"",INDEX('Policy Characteristics'!B:B,MATCH($C1254,'Policy Characteristics'!$C:$C,0)))</f>
        <v>Shift to Non-Animal Products</v>
      </c>
      <c r="C1254" t="s">
        <v>1341</v>
      </c>
      <c r="D1254" s="47"/>
      <c r="E1254" s="47"/>
      <c r="F1254" s="47"/>
      <c r="G1254" s="47"/>
      <c r="H1254" s="44">
        <v>434</v>
      </c>
      <c r="I1254" s="199" t="s">
        <v>43</v>
      </c>
      <c r="J1254" s="177" t="str">
        <f>IF(ISBLANK(INDEX('Policy Characteristics'!D:D,MATCH($C1254,'Policy Characteristics'!$C:$C,0))),"",INDEX('Policy Characteristics'!D:D,MATCH($C1254,'Policy Characteristics'!$C:$C,0)))</f>
        <v>Shift to Non-Animal Products</v>
      </c>
      <c r="K1254" s="176" t="str">
        <f>IF(ISBLANK(INDEX('Policy Characteristics'!E:E,MATCH($C1254,'Policy Characteristics'!$C:$C,0))),"",INDEX('Policy Characteristics'!E:E,MATCH($C1254,'Policy Characteristics'!$C:$C,0)))</f>
        <v>indst shift to nonanimal products</v>
      </c>
      <c r="L1254" s="184">
        <f>IF(ISBLANK(INDEX('Policy Characteristics'!F:F,MATCH($C1254,'Policy Characteristics'!$C:$C,0))),"",INDEX('Policy Characteristics'!F:F,MATCH($C1254,'Policy Characteristics'!$C:$C,0)))</f>
        <v>0</v>
      </c>
      <c r="M1254" s="184">
        <f>IF(ISBLANK(INDEX('Policy Characteristics'!G:G,MATCH($C1254,'Policy Characteristics'!$C:$C,0))),"",INDEX('Policy Characteristics'!G:G,MATCH($C1254,'Policy Characteristics'!$C:$C,0)))</f>
        <v>1</v>
      </c>
      <c r="N1254" s="184">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reduction in animal products</v>
      </c>
      <c r="P1254" s="176"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176" t="str">
        <f>IF(ISBLANK(INDEX('Policy Characteristics'!K:K,MATCH($C1254,'Policy Characteristics'!$C:$C,0))),"",INDEX('Policy Characteristics'!K:K,MATCH($C1254,'Policy Characteristics'!$C:$C,0)))</f>
        <v/>
      </c>
      <c r="R1254" s="176" t="str">
        <f>IF(ISBLANK(INDEX('Policy Characteristics'!L:L,MATCH($C1254,'Policy Characteristics'!$C:$C,0))),"",INDEX('Policy Characteristics'!L:L,MATCH($C1254,'Policy Characteristics'!$C:$C,0)))</f>
        <v>shift-to-non-animal-products.html</v>
      </c>
    </row>
    <row r="1255" spans="1:18" s="2" customFormat="1" x14ac:dyDescent="0.25">
      <c r="A1255" s="176" t="str">
        <f>IF(ISBLANK(INDEX('Policy Characteristics'!A:A,MATCH($C1255,'Policy Characteristics'!$C:$C,0))),"",INDEX('Policy Characteristics'!A:A,MATCH($C1255,'Policy Characteristics'!$C:$C,0)))</f>
        <v>District Heat and Hydrogen</v>
      </c>
      <c r="B1255" s="185" t="str">
        <f>IF(ISBLANK(INDEX('Policy Characteristics'!B:B,MATCH($C1255,'Policy Characteristics'!$C:$C,0))),"",INDEX('Policy Characteristics'!B:B,MATCH($C1255,'Policy Characteristics'!$C:$C,0)))</f>
        <v>Use CHP for District Heat</v>
      </c>
      <c r="C1255" s="192" t="s">
        <v>288</v>
      </c>
      <c r="D1255" s="6"/>
      <c r="E1255" s="6"/>
      <c r="F1255" s="6"/>
      <c r="G1255" s="6"/>
      <c r="H1255" s="44">
        <v>68</v>
      </c>
      <c r="I1255" s="200" t="s">
        <v>43</v>
      </c>
      <c r="J1255" s="177" t="str">
        <f>IF(ISBLANK(INDEX('Policy Characteristics'!D:D,MATCH($C1255,'Policy Characteristics'!$C:$C,0))),"",INDEX('Policy Characteristics'!D:D,MATCH($C1255,'Policy Characteristics'!$C:$C,0)))</f>
        <v>District Heat CHP</v>
      </c>
      <c r="K1255" s="176" t="str">
        <f>IF(ISBLANK(INDEX('Policy Characteristics'!E:E,MATCH($C1255,'Policy Characteristics'!$C:$C,0))),"",INDEX('Policy Characteristics'!E:E,MATCH($C1255,'Policy Characteristics'!$C:$C,0)))</f>
        <v>heat convert heat to CHP</v>
      </c>
      <c r="L1255" s="184">
        <f>IF(ISBLANK(INDEX('Policy Characteristics'!F:F,MATCH($C1255,'Policy Characteristics'!$C:$C,0))),"",INDEX('Policy Characteristics'!F:F,MATCH($C1255,'Policy Characteristics'!$C:$C,0)))</f>
        <v>0</v>
      </c>
      <c r="M1255" s="184">
        <f>IF(ISBLANK(INDEX('Policy Characteristics'!G:G,MATCH($C1255,'Policy Characteristics'!$C:$C,0))),"",INDEX('Policy Characteristics'!G:G,MATCH($C1255,'Policy Characteristics'!$C:$C,0)))</f>
        <v>1</v>
      </c>
      <c r="N1255" s="184">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non-CHP heat converted</v>
      </c>
      <c r="P1255" s="176"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176" t="str">
        <f>IF(ISBLANK(INDEX('Policy Characteristics'!K:K,MATCH($C1255,'Policy Characteristics'!$C:$C,0))),"",INDEX('Policy Characteristics'!K:K,MATCH($C1255,'Policy Characteristics'!$C:$C,0)))</f>
        <v>district-heating.html#chp</v>
      </c>
      <c r="R1255" s="176" t="str">
        <f>IF(ISBLANK(INDEX('Policy Characteristics'!L:L,MATCH($C1255,'Policy Characteristics'!$C:$C,0))),"",INDEX('Policy Characteristics'!L:L,MATCH($C1255,'Policy Characteristics'!$C:$C,0)))</f>
        <v>convert-non-chp-heat-production.html</v>
      </c>
    </row>
    <row r="1256" spans="1:18" s="2" customFormat="1" x14ac:dyDescent="0.25">
      <c r="A1256" s="176" t="str">
        <f>IF(ISBLANK(INDEX('Policy Characteristics'!A:A,MATCH($C1256,'Policy Characteristics'!$C:$C,0))),"",INDEX('Policy Characteristics'!A:A,MATCH($C1256,'Policy Characteristics'!$C:$C,0)))</f>
        <v>District Heat and Hydrogen</v>
      </c>
      <c r="B1256" s="185" t="str">
        <f>IF(ISBLANK(INDEX('Policy Characteristics'!B:B,MATCH($C1256,'Policy Characteristics'!$C:$C,0))),"",INDEX('Policy Characteristics'!B:B,MATCH($C1256,'Policy Characteristics'!$C:$C,0)))</f>
        <v>Produce District Heat with Hydrogen</v>
      </c>
      <c r="C1256" s="192" t="s">
        <v>1640</v>
      </c>
      <c r="D1256" s="6"/>
      <c r="E1256" s="6"/>
      <c r="F1256" s="6"/>
      <c r="G1256" s="6"/>
      <c r="H1256" s="44">
        <v>176</v>
      </c>
      <c r="I1256" s="200" t="s">
        <v>43</v>
      </c>
      <c r="J1256" s="177" t="str">
        <f>IF(ISBLANK(INDEX('Policy Characteristics'!D:D,MATCH($C1256,'Policy Characteristics'!$C:$C,0))),"",INDEX('Policy Characteristics'!D:D,MATCH($C1256,'Policy Characteristics'!$C:$C,0)))</f>
        <v>District Heat Fuel Switching</v>
      </c>
      <c r="K1256" s="176" t="str">
        <f>IF(ISBLANK(INDEX('Policy Characteristics'!E:E,MATCH($C1256,'Policy Characteristics'!$C:$C,0))),"",INDEX('Policy Characteristics'!E:E,MATCH($C1256,'Policy Characteristics'!$C:$C,0)))</f>
        <v>heat fuel type shifting</v>
      </c>
      <c r="L1256" s="184">
        <f>IF(ISBLANK(INDEX('Policy Characteristics'!F:F,MATCH($C1256,'Policy Characteristics'!$C:$C,0))),"",INDEX('Policy Characteristics'!F:F,MATCH($C1256,'Policy Characteristics'!$C:$C,0)))</f>
        <v>0</v>
      </c>
      <c r="M1256" s="184">
        <f>IF(ISBLANK(INDEX('Policy Characteristics'!G:G,MATCH($C1256,'Policy Characteristics'!$C:$C,0))),"",INDEX('Policy Characteristics'!G:G,MATCH($C1256,'Policy Characteristics'!$C:$C,0)))</f>
        <v>1</v>
      </c>
      <c r="N1256" s="184">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use</v>
      </c>
      <c r="P1256" s="176"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176" t="str">
        <f>IF(ISBLANK(INDEX('Policy Characteristics'!K:K,MATCH($C1256,'Policy Characteristics'!$C:$C,0))),"",INDEX('Policy Characteristics'!K:K,MATCH($C1256,'Policy Characteristics'!$C:$C,0)))</f>
        <v>district-heating.html#convert-coal</v>
      </c>
      <c r="R1256" s="176" t="str">
        <f>IF(ISBLANK(INDEX('Policy Characteristics'!L:L,MATCH($C1256,'Policy Characteristics'!$C:$C,0))),"",INDEX('Policy Characteristics'!L:L,MATCH($C1256,'Policy Characteristics'!$C:$C,0)))</f>
        <v>district-heat-fuel-switching.html</v>
      </c>
    </row>
    <row r="1257" spans="1:18" s="2" customFormat="1" x14ac:dyDescent="0.25">
      <c r="A1257" s="176" t="str">
        <f>IF(ISBLANK(INDEX('Policy Characteristics'!A:A,MATCH($C1257,'Policy Characteristics'!$C:$C,0))),"",INDEX('Policy Characteristics'!A:A,MATCH($C1257,'Policy Characteristics'!$C:$C,0)))</f>
        <v>District Heat and Hydrogen</v>
      </c>
      <c r="B1257" s="185" t="str">
        <f>IF(ISBLANK(INDEX('Policy Characteristics'!B:B,MATCH($C1257,'Policy Characteristics'!$C:$C,0))),"",INDEX('Policy Characteristics'!B:B,MATCH($C1257,'Policy Characteristics'!$C:$C,0)))</f>
        <v>Shift Hydrogen Production to Electrolysis</v>
      </c>
      <c r="C1257" s="192" t="s">
        <v>1379</v>
      </c>
      <c r="D1257" s="6"/>
      <c r="E1257" s="6"/>
      <c r="F1257" s="6"/>
      <c r="G1257" s="6"/>
      <c r="H1257" s="44">
        <v>450</v>
      </c>
      <c r="I1257" s="200" t="s">
        <v>43</v>
      </c>
      <c r="J1257" s="177" t="str">
        <f>IF(ISBLANK(INDEX('Policy Characteristics'!D:D,MATCH($C1257,'Policy Characteristics'!$C:$C,0))),"",INDEX('Policy Characteristics'!D:D,MATCH($C1257,'Policy Characteristics'!$C:$C,0)))</f>
        <v>Hydrogen Electrolysis</v>
      </c>
      <c r="K1257" s="176" t="str">
        <f>IF(ISBLANK(INDEX('Policy Characteristics'!E:E,MATCH($C1257,'Policy Characteristics'!$C:$C,0))),"",INDEX('Policy Characteristics'!E:E,MATCH($C1257,'Policy Characteristics'!$C:$C,0)))</f>
        <v>hydgn shift production pathways</v>
      </c>
      <c r="L1257" s="184">
        <f>IF(ISBLANK(INDEX('Policy Characteristics'!F:F,MATCH($C1257,'Policy Characteristics'!$C:$C,0))),"",INDEX('Policy Characteristics'!F:F,MATCH($C1257,'Policy Characteristics'!$C:$C,0)))</f>
        <v>0</v>
      </c>
      <c r="M1257" s="184">
        <f>IF(ISBLANK(INDEX('Policy Characteristics'!G:G,MATCH($C1257,'Policy Characteristics'!$C:$C,0))),"",INDEX('Policy Characteristics'!G:G,MATCH($C1257,'Policy Characteristics'!$C:$C,0)))</f>
        <v>1</v>
      </c>
      <c r="N1257" s="184">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hydrogen production</v>
      </c>
      <c r="P1257" s="176"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176" t="str">
        <f>IF(ISBLANK(INDEX('Policy Characteristics'!K:K,MATCH($C1257,'Policy Characteristics'!$C:$C,0))),"",INDEX('Policy Characteristics'!K:K,MATCH($C1257,'Policy Characteristics'!$C:$C,0)))</f>
        <v/>
      </c>
      <c r="R1257" s="176" t="str">
        <f>IF(ISBLANK(INDEX('Policy Characteristics'!L:L,MATCH($C1257,'Policy Characteristics'!$C:$C,0))),"",INDEX('Policy Characteristics'!L:L,MATCH($C1257,'Policy Characteristics'!$C:$C,0)))</f>
        <v>switch-hydrogen-production-pathway.html</v>
      </c>
    </row>
    <row r="1258" spans="1:18" s="4" customFormat="1" x14ac:dyDescent="0.25">
      <c r="A1258" s="176" t="str">
        <f>IF(ISBLANK(INDEX('Policy Characteristics'!A:A,MATCH($C1258,'Policy Characteristics'!$C:$C,0))),"",INDEX('Policy Characteristics'!A:A,MATCH($C1258,'Policy Characteristics'!$C:$C,0)))</f>
        <v>Cross-Sector</v>
      </c>
      <c r="B1258" s="185" t="str">
        <f>IF(ISBLANK(INDEX('Policy Characteristics'!B:B,MATCH($C1258,'Policy Characteristics'!$C:$C,0))),"",INDEX('Policy Characteristics'!B:B,MATCH($C1258,'Policy Characteristics'!$C:$C,0)))</f>
        <v>Carbon Price</v>
      </c>
      <c r="C1258" t="s">
        <v>1312</v>
      </c>
      <c r="D1258" s="47" t="s">
        <v>332</v>
      </c>
      <c r="E1258" s="47"/>
      <c r="F1258" s="47" t="s">
        <v>336</v>
      </c>
      <c r="G1258" s="47"/>
      <c r="H1258" s="44">
        <v>171</v>
      </c>
      <c r="I1258" s="199" t="s">
        <v>43</v>
      </c>
      <c r="J1258" s="177" t="str">
        <f>IF(ISBLANK(INDEX('Policy Characteristics'!D:D,MATCH($C1258,'Policy Characteristics'!$C:$C,0))),"",INDEX('Policy Characteristics'!D:D,MATCH($C1258,'Policy Characteristics'!$C:$C,0)))</f>
        <v>Carbon Price</v>
      </c>
      <c r="K1258" s="176" t="str">
        <f>IF(ISBLANK(INDEX('Policy Characteristics'!E:E,MATCH($C1258,'Policy Characteristics'!$C:$C,0))),"",INDEX('Policy Characteristics'!E:E,MATCH($C1258,'Policy Characteristics'!$C:$C,0)))</f>
        <v>cross carbon tax</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300</v>
      </c>
      <c r="N1258" s="176">
        <f>IF(ISBLANK(INDEX('Policy Characteristics'!H:H,MATCH($C1258,'Policy Characteristics'!$C:$C,0))),"",INDEX('Policy Characteristics'!H:H,MATCH($C1258,'Policy Characteristics'!$C:$C,0)))</f>
        <v>5</v>
      </c>
      <c r="O1258" s="176" t="str">
        <f>IF(ISBLANK(INDEX('Policy Characteristics'!I:I,MATCH($C1258,'Policy Characteristics'!$C:$C,0))),"",INDEX('Policy Characteristics'!I:I,MATCH($C1258,'Policy Characteristics'!$C:$C,0)))</f>
        <v>€/metric ton CO2e</v>
      </c>
      <c r="P1258" s="176"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176" t="str">
        <f>IF(ISBLANK(INDEX('Policy Characteristics'!K:K,MATCH($C1258,'Policy Characteristics'!$C:$C,0))),"",INDEX('Policy Characteristics'!K:K,MATCH($C1258,'Policy Characteristics'!$C:$C,0)))</f>
        <v>fuels.html#carbon-tax</v>
      </c>
      <c r="R1258" s="176" t="str">
        <f>IF(ISBLANK(INDEX('Policy Characteristics'!L:L,MATCH($C1258,'Policy Characteristics'!$C:$C,0))),"",INDEX('Policy Characteristics'!L:L,MATCH($C1258,'Policy Characteristics'!$C:$C,0)))</f>
        <v>carbon-tax.html</v>
      </c>
    </row>
    <row r="1259" spans="1:18" s="4" customFormat="1" x14ac:dyDescent="0.25">
      <c r="A1259" s="176" t="str">
        <f>IF(ISBLANK(INDEX('Policy Characteristics'!A:A,MATCH($C1259,'Policy Characteristics'!$C:$C,0))),"",INDEX('Policy Characteristics'!A:A,MATCH($C1259,'Policy Characteristics'!$C:$C,0)))</f>
        <v>Cross-Sector</v>
      </c>
      <c r="B1259" s="185" t="str">
        <f>IF(ISBLANK(INDEX('Policy Characteristics'!B:B,MATCH($C1259,'Policy Characteristics'!$C:$C,0))),"",INDEX('Policy Characteristics'!B:B,MATCH($C1259,'Policy Characteristics'!$C:$C,0)))</f>
        <v>Carbon Price</v>
      </c>
      <c r="C1259" s="176" t="str">
        <f t="shared" ref="C1259" si="50">C$1258</f>
        <v>Additional Carbon Tax Rate</v>
      </c>
      <c r="D1259" s="47" t="s">
        <v>340</v>
      </c>
      <c r="E1259" s="47"/>
      <c r="F1259" s="47" t="s">
        <v>341</v>
      </c>
      <c r="G1259" s="47"/>
      <c r="H1259" s="44">
        <v>172</v>
      </c>
      <c r="I1259" s="199" t="s">
        <v>43</v>
      </c>
      <c r="J1259" s="177" t="str">
        <f>IF(ISBLANK(INDEX('Policy Characteristics'!D:D,MATCH($C1259,'Policy Characteristics'!$C:$C,0))),"",INDEX('Policy Characteristics'!D:D,MATCH($C1259,'Policy Characteristics'!$C:$C,0)))</f>
        <v>Carbon Price</v>
      </c>
      <c r="K1259" s="176" t="str">
        <f>IF(ISBLANK(INDEX('Policy Characteristics'!E:E,MATCH($C1259,'Policy Characteristics'!$C:$C,0))),"",INDEX('Policy Characteristics'!E:E,MATCH($C1259,'Policy Characteristics'!$C:$C,0)))</f>
        <v>cross carbon tax</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300</v>
      </c>
      <c r="N1259" s="176">
        <f>IF(ISBLANK(INDEX('Policy Characteristics'!H:H,MATCH($C1259,'Policy Characteristics'!$C:$C,0))),"",INDEX('Policy Characteristics'!H:H,MATCH($C1259,'Policy Characteristics'!$C:$C,0)))</f>
        <v>5</v>
      </c>
      <c r="O1259" s="176" t="str">
        <f>IF(ISBLANK(INDEX('Policy Characteristics'!I:I,MATCH($C1259,'Policy Characteristics'!$C:$C,0))),"",INDEX('Policy Characteristics'!I:I,MATCH($C1259,'Policy Characteristics'!$C:$C,0)))</f>
        <v>€/metric ton CO2e</v>
      </c>
      <c r="P1259" s="176"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176" t="str">
        <f>IF(ISBLANK(INDEX('Policy Characteristics'!K:K,MATCH($C1259,'Policy Characteristics'!$C:$C,0))),"",INDEX('Policy Characteristics'!K:K,MATCH($C1259,'Policy Characteristics'!$C:$C,0)))</f>
        <v>fuels.html#carbon-tax</v>
      </c>
      <c r="R1259" s="176" t="str">
        <f>IF(ISBLANK(INDEX('Policy Characteristics'!L:L,MATCH($C1259,'Policy Characteristics'!$C:$C,0))),"",INDEX('Policy Characteristics'!L:L,MATCH($C1259,'Policy Characteristics'!$C:$C,0)))</f>
        <v>carbon-tax.html</v>
      </c>
    </row>
    <row r="1260" spans="1:18" s="4" customFormat="1" x14ac:dyDescent="0.25">
      <c r="A1260" s="176" t="str">
        <f>IF(ISBLANK(INDEX('Policy Characteristics'!A:A,MATCH($C1260,'Policy Characteristics'!$C:$C,0))),"",INDEX('Policy Characteristics'!A:A,MATCH($C1260,'Policy Characteristics'!$C:$C,0)))</f>
        <v>Cross-Sector</v>
      </c>
      <c r="B1260" s="185" t="str">
        <f>IF(ISBLANK(INDEX('Policy Characteristics'!B:B,MATCH($C1260,'Policy Characteristics'!$C:$C,0))),"",INDEX('Policy Characteristics'!B:B,MATCH($C1260,'Policy Characteristics'!$C:$C,0)))</f>
        <v>Carbon Price</v>
      </c>
      <c r="C1260" s="176" t="str">
        <f t="shared" ref="C1260:C1263" si="51">C$1258</f>
        <v>Additional Carbon Tax Rate</v>
      </c>
      <c r="D1260" s="47" t="s">
        <v>334</v>
      </c>
      <c r="E1260" s="47"/>
      <c r="F1260" s="47" t="s">
        <v>338</v>
      </c>
      <c r="G1260" s="47"/>
      <c r="H1260" s="44">
        <v>173</v>
      </c>
      <c r="I1260" s="199" t="s">
        <v>43</v>
      </c>
      <c r="J1260" s="177" t="str">
        <f>IF(ISBLANK(INDEX('Policy Characteristics'!D:D,MATCH($C1260,'Policy Characteristics'!$C:$C,0))),"",INDEX('Policy Characteristics'!D:D,MATCH($C1260,'Policy Characteristics'!$C:$C,0)))</f>
        <v>Carbon Price</v>
      </c>
      <c r="K1260" s="176" t="str">
        <f>IF(ISBLANK(INDEX('Policy Characteristics'!E:E,MATCH($C1260,'Policy Characteristics'!$C:$C,0))),"",INDEX('Policy Characteristics'!E:E,MATCH($C1260,'Policy Characteristics'!$C:$C,0)))</f>
        <v>cross carbon tax</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300</v>
      </c>
      <c r="N1260" s="176">
        <f>IF(ISBLANK(INDEX('Policy Characteristics'!H:H,MATCH($C1260,'Policy Characteristics'!$C:$C,0))),"",INDEX('Policy Characteristics'!H:H,MATCH($C1260,'Policy Characteristics'!$C:$C,0)))</f>
        <v>5</v>
      </c>
      <c r="O1260" s="176" t="str">
        <f>IF(ISBLANK(INDEX('Policy Characteristics'!I:I,MATCH($C1260,'Policy Characteristics'!$C:$C,0))),"",INDEX('Policy Characteristics'!I:I,MATCH($C1260,'Policy Characteristics'!$C:$C,0)))</f>
        <v>€/metric ton CO2e</v>
      </c>
      <c r="P1260" s="176"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176" t="str">
        <f>IF(ISBLANK(INDEX('Policy Characteristics'!K:K,MATCH($C1260,'Policy Characteristics'!$C:$C,0))),"",INDEX('Policy Characteristics'!K:K,MATCH($C1260,'Policy Characteristics'!$C:$C,0)))</f>
        <v>fuels.html#carbon-tax</v>
      </c>
      <c r="R1260" s="176" t="str">
        <f>IF(ISBLANK(INDEX('Policy Characteristics'!L:L,MATCH($C1260,'Policy Characteristics'!$C:$C,0))),"",INDEX('Policy Characteristics'!L:L,MATCH($C1260,'Policy Characteristics'!$C:$C,0)))</f>
        <v>carbon-tax.html</v>
      </c>
    </row>
    <row r="1261" spans="1:18" s="4" customFormat="1" x14ac:dyDescent="0.25">
      <c r="A1261" s="176" t="str">
        <f>IF(ISBLANK(INDEX('Policy Characteristics'!A:A,MATCH($C1261,'Policy Characteristics'!$C:$C,0))),"",INDEX('Policy Characteristics'!A:A,MATCH($C1261,'Policy Characteristics'!$C:$C,0)))</f>
        <v>Cross-Sector</v>
      </c>
      <c r="B1261" s="185" t="str">
        <f>IF(ISBLANK(INDEX('Policy Characteristics'!B:B,MATCH($C1261,'Policy Characteristics'!$C:$C,0))),"",INDEX('Policy Characteristics'!B:B,MATCH($C1261,'Policy Characteristics'!$C:$C,0)))</f>
        <v>Carbon Price</v>
      </c>
      <c r="C1261" s="176" t="str">
        <f t="shared" si="51"/>
        <v>Additional Carbon Tax Rate</v>
      </c>
      <c r="D1261" s="47" t="s">
        <v>335</v>
      </c>
      <c r="E1261" s="47"/>
      <c r="F1261" s="47" t="s">
        <v>339</v>
      </c>
      <c r="G1261" s="47"/>
      <c r="H1261" s="44">
        <v>174</v>
      </c>
      <c r="I1261" s="199" t="s">
        <v>43</v>
      </c>
      <c r="J1261" s="177" t="str">
        <f>IF(ISBLANK(INDEX('Policy Characteristics'!D:D,MATCH($C1261,'Policy Characteristics'!$C:$C,0))),"",INDEX('Policy Characteristics'!D:D,MATCH($C1261,'Policy Characteristics'!$C:$C,0)))</f>
        <v>Carbon Price</v>
      </c>
      <c r="K1261" s="176" t="str">
        <f>IF(ISBLANK(INDEX('Policy Characteristics'!E:E,MATCH($C1261,'Policy Characteristics'!$C:$C,0))),"",INDEX('Policy Characteristics'!E:E,MATCH($C1261,'Policy Characteristics'!$C:$C,0)))</f>
        <v>cross carbon tax</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300</v>
      </c>
      <c r="N1261" s="176">
        <f>IF(ISBLANK(INDEX('Policy Characteristics'!H:H,MATCH($C1261,'Policy Characteristics'!$C:$C,0))),"",INDEX('Policy Characteristics'!H:H,MATCH($C1261,'Policy Characteristics'!$C:$C,0)))</f>
        <v>5</v>
      </c>
      <c r="O1261" s="176" t="str">
        <f>IF(ISBLANK(INDEX('Policy Characteristics'!I:I,MATCH($C1261,'Policy Characteristics'!$C:$C,0))),"",INDEX('Policy Characteristics'!I:I,MATCH($C1261,'Policy Characteristics'!$C:$C,0)))</f>
        <v>€/metric ton CO2e</v>
      </c>
      <c r="P1261" s="176"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176" t="str">
        <f>IF(ISBLANK(INDEX('Policy Characteristics'!K:K,MATCH($C1261,'Policy Characteristics'!$C:$C,0))),"",INDEX('Policy Characteristics'!K:K,MATCH($C1261,'Policy Characteristics'!$C:$C,0)))</f>
        <v>fuels.html#carbon-tax</v>
      </c>
      <c r="R1261" s="176" t="str">
        <f>IF(ISBLANK(INDEX('Policy Characteristics'!L:L,MATCH($C1261,'Policy Characteristics'!$C:$C,0))),"",INDEX('Policy Characteristics'!L:L,MATCH($C1261,'Policy Characteristics'!$C:$C,0)))</f>
        <v>carbon-tax.html</v>
      </c>
    </row>
    <row r="1262" spans="1:18" s="4" customFormat="1" x14ac:dyDescent="0.25">
      <c r="A1262" s="176" t="str">
        <f>IF(ISBLANK(INDEX('Policy Characteristics'!A:A,MATCH($C1262,'Policy Characteristics'!$C:$C,0))),"",INDEX('Policy Characteristics'!A:A,MATCH($C1262,'Policy Characteristics'!$C:$C,0)))</f>
        <v>Cross-Sector</v>
      </c>
      <c r="B1262" s="185" t="str">
        <f>IF(ISBLANK(INDEX('Policy Characteristics'!B:B,MATCH($C1262,'Policy Characteristics'!$C:$C,0))),"",INDEX('Policy Characteristics'!B:B,MATCH($C1262,'Policy Characteristics'!$C:$C,0)))</f>
        <v>Carbon Price</v>
      </c>
      <c r="C1262" s="176" t="str">
        <f t="shared" si="51"/>
        <v>Additional Carbon Tax Rate</v>
      </c>
      <c r="D1262" s="47" t="s">
        <v>333</v>
      </c>
      <c r="E1262" s="47"/>
      <c r="F1262" s="47" t="s">
        <v>337</v>
      </c>
      <c r="G1262" s="47"/>
      <c r="H1262" s="44">
        <v>175</v>
      </c>
      <c r="I1262" s="199" t="s">
        <v>43</v>
      </c>
      <c r="J1262" s="177" t="str">
        <f>IF(ISBLANK(INDEX('Policy Characteristics'!D:D,MATCH($C1262,'Policy Characteristics'!$C:$C,0))),"",INDEX('Policy Characteristics'!D:D,MATCH($C1262,'Policy Characteristics'!$C:$C,0)))</f>
        <v>Carbon Price</v>
      </c>
      <c r="K1262" s="176" t="str">
        <f>IF(ISBLANK(INDEX('Policy Characteristics'!E:E,MATCH($C1262,'Policy Characteristics'!$C:$C,0))),"",INDEX('Policy Characteristics'!E:E,MATCH($C1262,'Policy Characteristics'!$C:$C,0)))</f>
        <v>cross carbon tax</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300</v>
      </c>
      <c r="N1262" s="176">
        <f>IF(ISBLANK(INDEX('Policy Characteristics'!H:H,MATCH($C1262,'Policy Characteristics'!$C:$C,0))),"",INDEX('Policy Characteristics'!H:H,MATCH($C1262,'Policy Characteristics'!$C:$C,0)))</f>
        <v>5</v>
      </c>
      <c r="O1262" s="176" t="str">
        <f>IF(ISBLANK(INDEX('Policy Characteristics'!I:I,MATCH($C1262,'Policy Characteristics'!$C:$C,0))),"",INDEX('Policy Characteristics'!I:I,MATCH($C1262,'Policy Characteristics'!$C:$C,0)))</f>
        <v>€/metric ton CO2e</v>
      </c>
      <c r="P1262" s="176"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176" t="str">
        <f>IF(ISBLANK(INDEX('Policy Characteristics'!K:K,MATCH($C1262,'Policy Characteristics'!$C:$C,0))),"",INDEX('Policy Characteristics'!K:K,MATCH($C1262,'Policy Characteristics'!$C:$C,0)))</f>
        <v>fuels.html#carbon-tax</v>
      </c>
      <c r="R1262" s="176" t="str">
        <f>IF(ISBLANK(INDEX('Policy Characteristics'!L:L,MATCH($C1262,'Policy Characteristics'!$C:$C,0))),"",INDEX('Policy Characteristics'!L:L,MATCH($C1262,'Policy Characteristics'!$C:$C,0)))</f>
        <v>carbon-tax.html</v>
      </c>
    </row>
    <row r="1263" spans="1:18" s="4" customFormat="1" x14ac:dyDescent="0.25">
      <c r="A1263" s="176" t="str">
        <f>IF(ISBLANK(INDEX('Policy Characteristics'!A:A,MATCH($C1263,'Policy Characteristics'!$C:$C,0))),"",INDEX('Policy Characteristics'!A:A,MATCH($C1263,'Policy Characteristics'!$C:$C,0)))</f>
        <v>Cross-Sector</v>
      </c>
      <c r="B1263" s="185" t="str">
        <f>IF(ISBLANK(INDEX('Policy Characteristics'!B:B,MATCH($C1263,'Policy Characteristics'!$C:$C,0))),"",INDEX('Policy Characteristics'!B:B,MATCH($C1263,'Policy Characteristics'!$C:$C,0)))</f>
        <v>Carbon Price</v>
      </c>
      <c r="C1263" s="176" t="str">
        <f t="shared" si="51"/>
        <v>Additional Carbon Tax Rate</v>
      </c>
      <c r="D1263" s="47" t="s">
        <v>1395</v>
      </c>
      <c r="E1263" s="47"/>
      <c r="F1263" s="47" t="s">
        <v>1782</v>
      </c>
      <c r="G1263" s="47"/>
      <c r="H1263" s="44">
        <v>544</v>
      </c>
      <c r="I1263" s="199" t="s">
        <v>43</v>
      </c>
      <c r="J1263" s="177" t="str">
        <f>IF(ISBLANK(INDEX('Policy Characteristics'!D:D,MATCH($C1263,'Policy Characteristics'!$C:$C,0))),"",INDEX('Policy Characteristics'!D:D,MATCH($C1263,'Policy Characteristics'!$C:$C,0)))</f>
        <v>Carbon Price</v>
      </c>
      <c r="K1263" s="176" t="str">
        <f>IF(ISBLANK(INDEX('Policy Characteristics'!E:E,MATCH($C1263,'Policy Characteristics'!$C:$C,0))),"",INDEX('Policy Characteristics'!E:E,MATCH($C1263,'Policy Characteristics'!$C:$C,0)))</f>
        <v>cross carbon tax</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300</v>
      </c>
      <c r="N1263" s="176">
        <f>IF(ISBLANK(INDEX('Policy Characteristics'!H:H,MATCH($C1263,'Policy Characteristics'!$C:$C,0))),"",INDEX('Policy Characteristics'!H:H,MATCH($C1263,'Policy Characteristics'!$C:$C,0)))</f>
        <v>5</v>
      </c>
      <c r="O1263" s="176" t="str">
        <f>IF(ISBLANK(INDEX('Policy Characteristics'!I:I,MATCH($C1263,'Policy Characteristics'!$C:$C,0))),"",INDEX('Policy Characteristics'!I:I,MATCH($C1263,'Policy Characteristics'!$C:$C,0)))</f>
        <v>€/metric ton CO2e</v>
      </c>
      <c r="P1263" s="176"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176" t="str">
        <f>IF(ISBLANK(INDEX('Policy Characteristics'!K:K,MATCH($C1263,'Policy Characteristics'!$C:$C,0))),"",INDEX('Policy Characteristics'!K:K,MATCH($C1263,'Policy Characteristics'!$C:$C,0)))</f>
        <v>fuels.html#carbon-tax</v>
      </c>
      <c r="R1263" s="176" t="str">
        <f>IF(ISBLANK(INDEX('Policy Characteristics'!L:L,MATCH($C1263,'Policy Characteristics'!$C:$C,0))),"",INDEX('Policy Characteristics'!L:L,MATCH($C1263,'Policy Characteristics'!$C:$C,0)))</f>
        <v>carbon-tax.html</v>
      </c>
    </row>
    <row r="1264" spans="1:18" s="4" customFormat="1" x14ac:dyDescent="0.25">
      <c r="A1264" s="176" t="str">
        <f>IF(ISBLANK(INDEX('Policy Characteristics'!A:A,MATCH($C1264,'Policy Characteristics'!$C:$C,0))),"",INDEX('Policy Characteristics'!A:A,MATCH($C1264,'Policy Characteristics'!$C:$C,0)))</f>
        <v>Cross-Sector</v>
      </c>
      <c r="B1264" s="185" t="str">
        <f>IF(ISBLANK(INDEX('Policy Characteristics'!B:B,MATCH($C1264,'Policy Characteristics'!$C:$C,0))),"",INDEX('Policy Characteristics'!B:B,MATCH($C1264,'Policy Characteristics'!$C:$C,0)))</f>
        <v>End Existing Subsidies</v>
      </c>
      <c r="C1264" t="s">
        <v>140</v>
      </c>
      <c r="D1264" s="47" t="s">
        <v>52</v>
      </c>
      <c r="E1264" s="47"/>
      <c r="F1264" s="47" t="s">
        <v>93</v>
      </c>
      <c r="G1264" s="47"/>
      <c r="H1264" s="44">
        <v>706</v>
      </c>
      <c r="I1264" s="200" t="s">
        <v>44</v>
      </c>
      <c r="J1264" s="177" t="str">
        <f>IF(ISBLANK(INDEX('Policy Characteristics'!D:D,MATCH($C1264,'Policy Characteristics'!$C:$C,0))),"",INDEX('Policy Characteristics'!D:D,MATCH($C1264,'Policy Characteristics'!$C:$C,0)))</f>
        <v>End Existing Subsidies</v>
      </c>
      <c r="K1264" s="176" t="str">
        <f>IF(ISBLANK(INDEX('Policy Characteristics'!E:E,MATCH($C1264,'Policy Characteristics'!$C:$C,0))),"",INDEX('Policy Characteristics'!E:E,MATCH($C1264,'Policy Characteristics'!$C:$C,0)))</f>
        <v>cross reduce BAU subsidies</v>
      </c>
      <c r="L1264" s="184">
        <f>IF(ISBLANK(INDEX('Policy Characteristics'!F:F,MATCH($C1264,'Policy Characteristics'!$C:$C,0))),"",INDEX('Policy Characteristics'!F:F,MATCH($C1264,'Policy Characteristics'!$C:$C,0)))</f>
        <v>0</v>
      </c>
      <c r="M1264" s="184">
        <f>IF(ISBLANK(INDEX('Policy Characteristics'!G:G,MATCH($C1264,'Policy Characteristics'!$C:$C,0))),"",INDEX('Policy Characteristics'!G:G,MATCH($C1264,'Policy Characteristics'!$C:$C,0)))</f>
        <v>1</v>
      </c>
      <c r="N1264" s="184">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reduction in BAU subsidies</v>
      </c>
      <c r="P1264" s="176"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176" t="str">
        <f>IF(ISBLANK(INDEX('Policy Characteristics'!K:K,MATCH($C1264,'Policy Characteristics'!$C:$C,0))),"",INDEX('Policy Characteristics'!K:K,MATCH($C1264,'Policy Characteristics'!$C:$C,0)))</f>
        <v>fuels.html#end-subsidies</v>
      </c>
      <c r="R1264" s="176" t="str">
        <f>IF(ISBLANK(INDEX('Policy Characteristics'!L:L,MATCH($C1264,'Policy Characteristics'!$C:$C,0))),"",INDEX('Policy Characteristics'!L:L,MATCH($C1264,'Policy Characteristics'!$C:$C,0)))</f>
        <v>end-existing-subsidies.html</v>
      </c>
    </row>
    <row r="1265" spans="1:18" s="4" customFormat="1" x14ac:dyDescent="0.25">
      <c r="A1265" s="176" t="str">
        <f>IF(ISBLANK(INDEX('Policy Characteristics'!A:A,MATCH($C1265,'Policy Characteristics'!$C:$C,0))),"",INDEX('Policy Characteristics'!A:A,MATCH($C1265,'Policy Characteristics'!$C:$C,0)))</f>
        <v>Cross-Sector</v>
      </c>
      <c r="B1265" s="185" t="str">
        <f>IF(ISBLANK(INDEX('Policy Characteristics'!B:B,MATCH($C1265,'Policy Characteristics'!$C:$C,0))),"",INDEX('Policy Characteristics'!B:B,MATCH($C1265,'Policy Characteristics'!$C:$C,0)))</f>
        <v>End Existing Subsidies</v>
      </c>
      <c r="C1265" s="176" t="str">
        <f t="shared" ref="C1265:C1280" si="52">C$1264</f>
        <v>Percent Reduction in BAU Subsidies</v>
      </c>
      <c r="D1265" s="6" t="s">
        <v>449</v>
      </c>
      <c r="E1265" s="47"/>
      <c r="F1265" s="6" t="s">
        <v>446</v>
      </c>
      <c r="G1265" s="47"/>
      <c r="H1265" s="44">
        <v>69</v>
      </c>
      <c r="I1265" s="200" t="s">
        <v>43</v>
      </c>
      <c r="J1265" s="177" t="str">
        <f>IF(ISBLANK(INDEX('Policy Characteristics'!D:D,MATCH($C1265,'Policy Characteristics'!$C:$C,0))),"",INDEX('Policy Characteristics'!D:D,MATCH($C1265,'Policy Characteristics'!$C:$C,0)))</f>
        <v>End Existing Subsidies</v>
      </c>
      <c r="K1265" s="176" t="str">
        <f>IF(ISBLANK(INDEX('Policy Characteristics'!E:E,MATCH($C1265,'Policy Characteristics'!$C:$C,0))),"",INDEX('Policy Characteristics'!E:E,MATCH($C1265,'Policy Characteristics'!$C:$C,0)))</f>
        <v>cross reduce BAU subsidies</v>
      </c>
      <c r="L1265" s="184">
        <f>IF(ISBLANK(INDEX('Policy Characteristics'!F:F,MATCH($C1265,'Policy Characteristics'!$C:$C,0))),"",INDEX('Policy Characteristics'!F:F,MATCH($C1265,'Policy Characteristics'!$C:$C,0)))</f>
        <v>0</v>
      </c>
      <c r="M1265" s="184">
        <f>IF(ISBLANK(INDEX('Policy Characteristics'!G:G,MATCH($C1265,'Policy Characteristics'!$C:$C,0))),"",INDEX('Policy Characteristics'!G:G,MATCH($C1265,'Policy Characteristics'!$C:$C,0)))</f>
        <v>1</v>
      </c>
      <c r="N1265" s="184">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reduction in BAU subsidies</v>
      </c>
      <c r="P1265" s="176"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176" t="str">
        <f>IF(ISBLANK(INDEX('Policy Characteristics'!K:K,MATCH($C1265,'Policy Characteristics'!$C:$C,0))),"",INDEX('Policy Characteristics'!K:K,MATCH($C1265,'Policy Characteristics'!$C:$C,0)))</f>
        <v>fuels.html#end-subsidies</v>
      </c>
      <c r="R1265" s="176" t="str">
        <f>IF(ISBLANK(INDEX('Policy Characteristics'!L:L,MATCH($C1265,'Policy Characteristics'!$C:$C,0))),"",INDEX('Policy Characteristics'!L:L,MATCH($C1265,'Policy Characteristics'!$C:$C,0)))</f>
        <v>end-existing-subsidies.html</v>
      </c>
    </row>
    <row r="1266" spans="1:18" s="4" customFormat="1" x14ac:dyDescent="0.25">
      <c r="A1266" s="176" t="str">
        <f>IF(ISBLANK(INDEX('Policy Characteristics'!A:A,MATCH($C1266,'Policy Characteristics'!$C:$C,0))),"",INDEX('Policy Characteristics'!A:A,MATCH($C1266,'Policy Characteristics'!$C:$C,0)))</f>
        <v>Cross-Sector</v>
      </c>
      <c r="B1266" s="185" t="str">
        <f>IF(ISBLANK(INDEX('Policy Characteristics'!B:B,MATCH($C1266,'Policy Characteristics'!$C:$C,0))),"",INDEX('Policy Characteristics'!B:B,MATCH($C1266,'Policy Characteristics'!$C:$C,0)))</f>
        <v>End Existing Subsidies</v>
      </c>
      <c r="C1266" s="176" t="str">
        <f t="shared" si="52"/>
        <v>Percent Reduction in BAU Subsidies</v>
      </c>
      <c r="D1266" s="6" t="s">
        <v>46</v>
      </c>
      <c r="E1266" s="47"/>
      <c r="F1266" s="6" t="s">
        <v>87</v>
      </c>
      <c r="G1266" s="47"/>
      <c r="H1266" s="44">
        <v>70</v>
      </c>
      <c r="I1266" s="200" t="s">
        <v>43</v>
      </c>
      <c r="J1266" s="177" t="str">
        <f>IF(ISBLANK(INDEX('Policy Characteristics'!D:D,MATCH($C1266,'Policy Characteristics'!$C:$C,0))),"",INDEX('Policy Characteristics'!D:D,MATCH($C1266,'Policy Characteristics'!$C:$C,0)))</f>
        <v>End Existing Subsidies</v>
      </c>
      <c r="K1266" s="176" t="str">
        <f>IF(ISBLANK(INDEX('Policy Characteristics'!E:E,MATCH($C1266,'Policy Characteristics'!$C:$C,0))),"",INDEX('Policy Characteristics'!E:E,MATCH($C1266,'Policy Characteristics'!$C:$C,0)))</f>
        <v>cross reduce BAU subsidies</v>
      </c>
      <c r="L1266" s="184">
        <f>IF(ISBLANK(INDEX('Policy Characteristics'!F:F,MATCH($C1266,'Policy Characteristics'!$C:$C,0))),"",INDEX('Policy Characteristics'!F:F,MATCH($C1266,'Policy Characteristics'!$C:$C,0)))</f>
        <v>0</v>
      </c>
      <c r="M1266" s="184">
        <f>IF(ISBLANK(INDEX('Policy Characteristics'!G:G,MATCH($C1266,'Policy Characteristics'!$C:$C,0))),"",INDEX('Policy Characteristics'!G:G,MATCH($C1266,'Policy Characteristics'!$C:$C,0)))</f>
        <v>1</v>
      </c>
      <c r="N1266" s="184">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reduction in BAU subsidies</v>
      </c>
      <c r="P1266" s="176"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176" t="str">
        <f>IF(ISBLANK(INDEX('Policy Characteristics'!K:K,MATCH($C1266,'Policy Characteristics'!$C:$C,0))),"",INDEX('Policy Characteristics'!K:K,MATCH($C1266,'Policy Characteristics'!$C:$C,0)))</f>
        <v>fuels.html#end-subsidies</v>
      </c>
      <c r="R1266" s="176" t="str">
        <f>IF(ISBLANK(INDEX('Policy Characteristics'!L:L,MATCH($C1266,'Policy Characteristics'!$C:$C,0))),"",INDEX('Policy Characteristics'!L:L,MATCH($C1266,'Policy Characteristics'!$C:$C,0)))</f>
        <v>end-existing-subsidies.html</v>
      </c>
    </row>
    <row r="1267" spans="1:18" s="4" customFormat="1" x14ac:dyDescent="0.25">
      <c r="A1267" s="176" t="str">
        <f>IF(ISBLANK(INDEX('Policy Characteristics'!A:A,MATCH($C1267,'Policy Characteristics'!$C:$C,0))),"",INDEX('Policy Characteristics'!A:A,MATCH($C1267,'Policy Characteristics'!$C:$C,0)))</f>
        <v>Cross-Sector</v>
      </c>
      <c r="B1267" s="185" t="str">
        <f>IF(ISBLANK(INDEX('Policy Characteristics'!B:B,MATCH($C1267,'Policy Characteristics'!$C:$C,0))),"",INDEX('Policy Characteristics'!B:B,MATCH($C1267,'Policy Characteristics'!$C:$C,0)))</f>
        <v>End Existing Subsidies</v>
      </c>
      <c r="C1267" s="176" t="str">
        <f t="shared" si="52"/>
        <v>Percent Reduction in BAU Subsidies</v>
      </c>
      <c r="D1267" s="6" t="s">
        <v>47</v>
      </c>
      <c r="E1267" s="47"/>
      <c r="F1267" s="6" t="s">
        <v>88</v>
      </c>
      <c r="G1267" s="47"/>
      <c r="H1267" s="44">
        <v>71</v>
      </c>
      <c r="I1267" s="200" t="s">
        <v>43</v>
      </c>
      <c r="J1267" s="177" t="str">
        <f>IF(ISBLANK(INDEX('Policy Characteristics'!D:D,MATCH($C1267,'Policy Characteristics'!$C:$C,0))),"",INDEX('Policy Characteristics'!D:D,MATCH($C1267,'Policy Characteristics'!$C:$C,0)))</f>
        <v>End Existing Subsidies</v>
      </c>
      <c r="K1267" s="176" t="str">
        <f>IF(ISBLANK(INDEX('Policy Characteristics'!E:E,MATCH($C1267,'Policy Characteristics'!$C:$C,0))),"",INDEX('Policy Characteristics'!E:E,MATCH($C1267,'Policy Characteristics'!$C:$C,0)))</f>
        <v>cross reduce BAU subsidies</v>
      </c>
      <c r="L1267" s="184">
        <f>IF(ISBLANK(INDEX('Policy Characteristics'!F:F,MATCH($C1267,'Policy Characteristics'!$C:$C,0))),"",INDEX('Policy Characteristics'!F:F,MATCH($C1267,'Policy Characteristics'!$C:$C,0)))</f>
        <v>0</v>
      </c>
      <c r="M1267" s="184">
        <f>IF(ISBLANK(INDEX('Policy Characteristics'!G:G,MATCH($C1267,'Policy Characteristics'!$C:$C,0))),"",INDEX('Policy Characteristics'!G:G,MATCH($C1267,'Policy Characteristics'!$C:$C,0)))</f>
        <v>1</v>
      </c>
      <c r="N1267" s="184">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reduction in BAU subsidies</v>
      </c>
      <c r="P1267" s="176"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176" t="str">
        <f>IF(ISBLANK(INDEX('Policy Characteristics'!K:K,MATCH($C1267,'Policy Characteristics'!$C:$C,0))),"",INDEX('Policy Characteristics'!K:K,MATCH($C1267,'Policy Characteristics'!$C:$C,0)))</f>
        <v>fuels.html#end-subsidies</v>
      </c>
      <c r="R1267" s="176" t="str">
        <f>IF(ISBLANK(INDEX('Policy Characteristics'!L:L,MATCH($C1267,'Policy Characteristics'!$C:$C,0))),"",INDEX('Policy Characteristics'!L:L,MATCH($C1267,'Policy Characteristics'!$C:$C,0)))</f>
        <v>end-existing-subsidies.html</v>
      </c>
    </row>
    <row r="1268" spans="1:18" s="4" customFormat="1" x14ac:dyDescent="0.25">
      <c r="A1268" s="176" t="str">
        <f>IF(ISBLANK(INDEX('Policy Characteristics'!A:A,MATCH($C1268,'Policy Characteristics'!$C:$C,0))),"",INDEX('Policy Characteristics'!A:A,MATCH($C1268,'Policy Characteristics'!$C:$C,0)))</f>
        <v>Cross-Sector</v>
      </c>
      <c r="B1268" s="185" t="str">
        <f>IF(ISBLANK(INDEX('Policy Characteristics'!B:B,MATCH($C1268,'Policy Characteristics'!$C:$C,0))),"",INDEX('Policy Characteristics'!B:B,MATCH($C1268,'Policy Characteristics'!$C:$C,0)))</f>
        <v>End Existing Subsidies</v>
      </c>
      <c r="C1268" s="176" t="str">
        <f t="shared" si="52"/>
        <v>Percent Reduction in BAU Subsidies</v>
      </c>
      <c r="D1268" s="6" t="s">
        <v>48</v>
      </c>
      <c r="E1268" s="47"/>
      <c r="F1268" s="6" t="s">
        <v>89</v>
      </c>
      <c r="G1268" s="47"/>
      <c r="H1268" s="44">
        <v>72</v>
      </c>
      <c r="I1268" s="200" t="s">
        <v>44</v>
      </c>
      <c r="J1268" s="177" t="str">
        <f>IF(ISBLANK(INDEX('Policy Characteristics'!D:D,MATCH($C1268,'Policy Characteristics'!$C:$C,0))),"",INDEX('Policy Characteristics'!D:D,MATCH($C1268,'Policy Characteristics'!$C:$C,0)))</f>
        <v>End Existing Subsidies</v>
      </c>
      <c r="K1268" s="176" t="str">
        <f>IF(ISBLANK(INDEX('Policy Characteristics'!E:E,MATCH($C1268,'Policy Characteristics'!$C:$C,0))),"",INDEX('Policy Characteristics'!E:E,MATCH($C1268,'Policy Characteristics'!$C:$C,0)))</f>
        <v>cross reduce BAU subsidies</v>
      </c>
      <c r="L1268" s="184">
        <f>IF(ISBLANK(INDEX('Policy Characteristics'!F:F,MATCH($C1268,'Policy Characteristics'!$C:$C,0))),"",INDEX('Policy Characteristics'!F:F,MATCH($C1268,'Policy Characteristics'!$C:$C,0)))</f>
        <v>0</v>
      </c>
      <c r="M1268" s="184">
        <f>IF(ISBLANK(INDEX('Policy Characteristics'!G:G,MATCH($C1268,'Policy Characteristics'!$C:$C,0))),"",INDEX('Policy Characteristics'!G:G,MATCH($C1268,'Policy Characteristics'!$C:$C,0)))</f>
        <v>1</v>
      </c>
      <c r="N1268" s="184">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reduction in BAU subsidies</v>
      </c>
      <c r="P1268" s="176"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176" t="str">
        <f>IF(ISBLANK(INDEX('Policy Characteristics'!K:K,MATCH($C1268,'Policy Characteristics'!$C:$C,0))),"",INDEX('Policy Characteristics'!K:K,MATCH($C1268,'Policy Characteristics'!$C:$C,0)))</f>
        <v>fuels.html#end-subsidies</v>
      </c>
      <c r="R1268" s="176" t="str">
        <f>IF(ISBLANK(INDEX('Policy Characteristics'!L:L,MATCH($C1268,'Policy Characteristics'!$C:$C,0))),"",INDEX('Policy Characteristics'!L:L,MATCH($C1268,'Policy Characteristics'!$C:$C,0)))</f>
        <v>end-existing-subsidies.html</v>
      </c>
    </row>
    <row r="1269" spans="1:18" s="4" customFormat="1" x14ac:dyDescent="0.25">
      <c r="A1269" s="176" t="str">
        <f>IF(ISBLANK(INDEX('Policy Characteristics'!A:A,MATCH($C1269,'Policy Characteristics'!$C:$C,0))),"",INDEX('Policy Characteristics'!A:A,MATCH($C1269,'Policy Characteristics'!$C:$C,0)))</f>
        <v>Cross-Sector</v>
      </c>
      <c r="B1269" s="185" t="str">
        <f>IF(ISBLANK(INDEX('Policy Characteristics'!B:B,MATCH($C1269,'Policy Characteristics'!$C:$C,0))),"",INDEX('Policy Characteristics'!B:B,MATCH($C1269,'Policy Characteristics'!$C:$C,0)))</f>
        <v>End Existing Subsidies</v>
      </c>
      <c r="C1269" s="176" t="str">
        <f t="shared" si="52"/>
        <v>Percent Reduction in BAU Subsidies</v>
      </c>
      <c r="D1269" s="6" t="s">
        <v>49</v>
      </c>
      <c r="E1269" s="47"/>
      <c r="F1269" s="6" t="s">
        <v>451</v>
      </c>
      <c r="G1269" s="47"/>
      <c r="H1269" s="44">
        <v>73</v>
      </c>
      <c r="I1269" s="200" t="s">
        <v>44</v>
      </c>
      <c r="J1269" s="177" t="str">
        <f>IF(ISBLANK(INDEX('Policy Characteristics'!D:D,MATCH($C1269,'Policy Characteristics'!$C:$C,0))),"",INDEX('Policy Characteristics'!D:D,MATCH($C1269,'Policy Characteristics'!$C:$C,0)))</f>
        <v>End Existing Subsidies</v>
      </c>
      <c r="K1269" s="176" t="str">
        <f>IF(ISBLANK(INDEX('Policy Characteristics'!E:E,MATCH($C1269,'Policy Characteristics'!$C:$C,0))),"",INDEX('Policy Characteristics'!E:E,MATCH($C1269,'Policy Characteristics'!$C:$C,0)))</f>
        <v>cross reduce BAU subsidies</v>
      </c>
      <c r="L1269" s="184">
        <f>IF(ISBLANK(INDEX('Policy Characteristics'!F:F,MATCH($C1269,'Policy Characteristics'!$C:$C,0))),"",INDEX('Policy Characteristics'!F:F,MATCH($C1269,'Policy Characteristics'!$C:$C,0)))</f>
        <v>0</v>
      </c>
      <c r="M1269" s="184">
        <f>IF(ISBLANK(INDEX('Policy Characteristics'!G:G,MATCH($C1269,'Policy Characteristics'!$C:$C,0))),"",INDEX('Policy Characteristics'!G:G,MATCH($C1269,'Policy Characteristics'!$C:$C,0)))</f>
        <v>1</v>
      </c>
      <c r="N1269" s="184">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reduction in BAU subsidies</v>
      </c>
      <c r="P1269" s="176"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176" t="str">
        <f>IF(ISBLANK(INDEX('Policy Characteristics'!K:K,MATCH($C1269,'Policy Characteristics'!$C:$C,0))),"",INDEX('Policy Characteristics'!K:K,MATCH($C1269,'Policy Characteristics'!$C:$C,0)))</f>
        <v>fuels.html#end-subsidies</v>
      </c>
      <c r="R1269" s="176" t="str">
        <f>IF(ISBLANK(INDEX('Policy Characteristics'!L:L,MATCH($C1269,'Policy Characteristics'!$C:$C,0))),"",INDEX('Policy Characteristics'!L:L,MATCH($C1269,'Policy Characteristics'!$C:$C,0)))</f>
        <v>end-existing-subsidies.html</v>
      </c>
    </row>
    <row r="1270" spans="1:18" s="4" customFormat="1" x14ac:dyDescent="0.25">
      <c r="A1270" s="176" t="str">
        <f>IF(ISBLANK(INDEX('Policy Characteristics'!A:A,MATCH($C1270,'Policy Characteristics'!$C:$C,0))),"",INDEX('Policy Characteristics'!A:A,MATCH($C1270,'Policy Characteristics'!$C:$C,0)))</f>
        <v>Cross-Sector</v>
      </c>
      <c r="B1270" s="185" t="str">
        <f>IF(ISBLANK(INDEX('Policy Characteristics'!B:B,MATCH($C1270,'Policy Characteristics'!$C:$C,0))),"",INDEX('Policy Characteristics'!B:B,MATCH($C1270,'Policy Characteristics'!$C:$C,0)))</f>
        <v>End Existing Subsidies</v>
      </c>
      <c r="C1270" s="176" t="str">
        <f t="shared" si="52"/>
        <v>Percent Reduction in BAU Subsidies</v>
      </c>
      <c r="D1270" s="6" t="s">
        <v>50</v>
      </c>
      <c r="E1270" s="47"/>
      <c r="F1270" s="6" t="s">
        <v>94</v>
      </c>
      <c r="G1270" s="47"/>
      <c r="H1270" s="44">
        <v>74</v>
      </c>
      <c r="I1270" s="200" t="s">
        <v>43</v>
      </c>
      <c r="J1270" s="177" t="str">
        <f>IF(ISBLANK(INDEX('Policy Characteristics'!D:D,MATCH($C1270,'Policy Characteristics'!$C:$C,0))),"",INDEX('Policy Characteristics'!D:D,MATCH($C1270,'Policy Characteristics'!$C:$C,0)))</f>
        <v>End Existing Subsidies</v>
      </c>
      <c r="K1270" s="176" t="str">
        <f>IF(ISBLANK(INDEX('Policy Characteristics'!E:E,MATCH($C1270,'Policy Characteristics'!$C:$C,0))),"",INDEX('Policy Characteristics'!E:E,MATCH($C1270,'Policy Characteristics'!$C:$C,0)))</f>
        <v>cross reduce BAU subsidies</v>
      </c>
      <c r="L1270" s="184">
        <f>IF(ISBLANK(INDEX('Policy Characteristics'!F:F,MATCH($C1270,'Policy Characteristics'!$C:$C,0))),"",INDEX('Policy Characteristics'!F:F,MATCH($C1270,'Policy Characteristics'!$C:$C,0)))</f>
        <v>0</v>
      </c>
      <c r="M1270" s="184">
        <f>IF(ISBLANK(INDEX('Policy Characteristics'!G:G,MATCH($C1270,'Policy Characteristics'!$C:$C,0))),"",INDEX('Policy Characteristics'!G:G,MATCH($C1270,'Policy Characteristics'!$C:$C,0)))</f>
        <v>1</v>
      </c>
      <c r="N1270" s="184">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reduction in BAU subsidies</v>
      </c>
      <c r="P1270" s="176"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176" t="str">
        <f>IF(ISBLANK(INDEX('Policy Characteristics'!K:K,MATCH($C1270,'Policy Characteristics'!$C:$C,0))),"",INDEX('Policy Characteristics'!K:K,MATCH($C1270,'Policy Characteristics'!$C:$C,0)))</f>
        <v>fuels.html#end-subsidies</v>
      </c>
      <c r="R1270" s="176" t="str">
        <f>IF(ISBLANK(INDEX('Policy Characteristics'!L:L,MATCH($C1270,'Policy Characteristics'!$C:$C,0))),"",INDEX('Policy Characteristics'!L:L,MATCH($C1270,'Policy Characteristics'!$C:$C,0)))</f>
        <v>end-existing-subsidies.html</v>
      </c>
    </row>
    <row r="1271" spans="1:18" s="4" customFormat="1" x14ac:dyDescent="0.25">
      <c r="A1271" s="176" t="str">
        <f>IF(ISBLANK(INDEX('Policy Characteristics'!A:A,MATCH($C1271,'Policy Characteristics'!$C:$C,0))),"",INDEX('Policy Characteristics'!A:A,MATCH($C1271,'Policy Characteristics'!$C:$C,0)))</f>
        <v>Cross-Sector</v>
      </c>
      <c r="B1271" s="185" t="str">
        <f>IF(ISBLANK(INDEX('Policy Characteristics'!B:B,MATCH($C1271,'Policy Characteristics'!$C:$C,0))),"",INDEX('Policy Characteristics'!B:B,MATCH($C1271,'Policy Characteristics'!$C:$C,0)))</f>
        <v>End Existing Subsidies</v>
      </c>
      <c r="C1271" s="176" t="str">
        <f t="shared" si="52"/>
        <v>Percent Reduction in BAU Subsidies</v>
      </c>
      <c r="D1271" s="6" t="s">
        <v>51</v>
      </c>
      <c r="E1271" s="47"/>
      <c r="F1271" s="6" t="s">
        <v>92</v>
      </c>
      <c r="G1271" s="47"/>
      <c r="H1271" s="44">
        <v>707</v>
      </c>
      <c r="I1271" s="200" t="s">
        <v>44</v>
      </c>
      <c r="J1271" s="177" t="str">
        <f>IF(ISBLANK(INDEX('Policy Characteristics'!D:D,MATCH($C1271,'Policy Characteristics'!$C:$C,0))),"",INDEX('Policy Characteristics'!D:D,MATCH($C1271,'Policy Characteristics'!$C:$C,0)))</f>
        <v>End Existing Subsidies</v>
      </c>
      <c r="K1271" s="176" t="str">
        <f>IF(ISBLANK(INDEX('Policy Characteristics'!E:E,MATCH($C1271,'Policy Characteristics'!$C:$C,0))),"",INDEX('Policy Characteristics'!E:E,MATCH($C1271,'Policy Characteristics'!$C:$C,0)))</f>
        <v>cross reduce BAU subsidies</v>
      </c>
      <c r="L1271" s="184">
        <f>IF(ISBLANK(INDEX('Policy Characteristics'!F:F,MATCH($C1271,'Policy Characteristics'!$C:$C,0))),"",INDEX('Policy Characteristics'!F:F,MATCH($C1271,'Policy Characteristics'!$C:$C,0)))</f>
        <v>0</v>
      </c>
      <c r="M1271" s="184">
        <f>IF(ISBLANK(INDEX('Policy Characteristics'!G:G,MATCH($C1271,'Policy Characteristics'!$C:$C,0))),"",INDEX('Policy Characteristics'!G:G,MATCH($C1271,'Policy Characteristics'!$C:$C,0)))</f>
        <v>1</v>
      </c>
      <c r="N1271" s="184">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reduction in BAU subsidies</v>
      </c>
      <c r="P1271" s="176"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176" t="str">
        <f>IF(ISBLANK(INDEX('Policy Characteristics'!K:K,MATCH($C1271,'Policy Characteristics'!$C:$C,0))),"",INDEX('Policy Characteristics'!K:K,MATCH($C1271,'Policy Characteristics'!$C:$C,0)))</f>
        <v>fuels.html#end-subsidies</v>
      </c>
      <c r="R1271" s="176" t="str">
        <f>IF(ISBLANK(INDEX('Policy Characteristics'!L:L,MATCH($C1271,'Policy Characteristics'!$C:$C,0))),"",INDEX('Policy Characteristics'!L:L,MATCH($C1271,'Policy Characteristics'!$C:$C,0)))</f>
        <v>end-existing-subsidies.html</v>
      </c>
    </row>
    <row r="1272" spans="1:18" s="4" customFormat="1" x14ac:dyDescent="0.25">
      <c r="A1272" s="176" t="str">
        <f>IF(ISBLANK(INDEX('Policy Characteristics'!A:A,MATCH($C1272,'Policy Characteristics'!$C:$C,0))),"",INDEX('Policy Characteristics'!A:A,MATCH($C1272,'Policy Characteristics'!$C:$C,0)))</f>
        <v>Cross-Sector</v>
      </c>
      <c r="B1272" s="185" t="str">
        <f>IF(ISBLANK(INDEX('Policy Characteristics'!B:B,MATCH($C1272,'Policy Characteristics'!$C:$C,0))),"",INDEX('Policy Characteristics'!B:B,MATCH($C1272,'Policy Characteristics'!$C:$C,0)))</f>
        <v>End Existing Subsidies</v>
      </c>
      <c r="C1272" s="176" t="str">
        <f t="shared" si="52"/>
        <v>Percent Reduction in BAU Subsidies</v>
      </c>
      <c r="D1272" s="6" t="s">
        <v>53</v>
      </c>
      <c r="E1272" s="47"/>
      <c r="F1272" s="6" t="s">
        <v>95</v>
      </c>
      <c r="G1272" s="47"/>
      <c r="H1272" s="44">
        <v>75</v>
      </c>
      <c r="I1272" s="200" t="s">
        <v>43</v>
      </c>
      <c r="J1272" s="177" t="str">
        <f>IF(ISBLANK(INDEX('Policy Characteristics'!D:D,MATCH($C1272,'Policy Characteristics'!$C:$C,0))),"",INDEX('Policy Characteristics'!D:D,MATCH($C1272,'Policy Characteristics'!$C:$C,0)))</f>
        <v>End Existing Subsidies</v>
      </c>
      <c r="K1272" s="176" t="str">
        <f>IF(ISBLANK(INDEX('Policy Characteristics'!E:E,MATCH($C1272,'Policy Characteristics'!$C:$C,0))),"",INDEX('Policy Characteristics'!E:E,MATCH($C1272,'Policy Characteristics'!$C:$C,0)))</f>
        <v>cross reduce BAU subsidies</v>
      </c>
      <c r="L1272" s="184">
        <f>IF(ISBLANK(INDEX('Policy Characteristics'!F:F,MATCH($C1272,'Policy Characteristics'!$C:$C,0))),"",INDEX('Policy Characteristics'!F:F,MATCH($C1272,'Policy Characteristics'!$C:$C,0)))</f>
        <v>0</v>
      </c>
      <c r="M1272" s="184">
        <f>IF(ISBLANK(INDEX('Policy Characteristics'!G:G,MATCH($C1272,'Policy Characteristics'!$C:$C,0))),"",INDEX('Policy Characteristics'!G:G,MATCH($C1272,'Policy Characteristics'!$C:$C,0)))</f>
        <v>1</v>
      </c>
      <c r="N1272" s="184">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reduction in BAU subsidies</v>
      </c>
      <c r="P1272" s="176"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176" t="str">
        <f>IF(ISBLANK(INDEX('Policy Characteristics'!K:K,MATCH($C1272,'Policy Characteristics'!$C:$C,0))),"",INDEX('Policy Characteristics'!K:K,MATCH($C1272,'Policy Characteristics'!$C:$C,0)))</f>
        <v>fuels.html#end-subsidies</v>
      </c>
      <c r="R1272" s="176" t="str">
        <f>IF(ISBLANK(INDEX('Policy Characteristics'!L:L,MATCH($C1272,'Policy Characteristics'!$C:$C,0))),"",INDEX('Policy Characteristics'!L:L,MATCH($C1272,'Policy Characteristics'!$C:$C,0)))</f>
        <v>end-existing-subsidies.html</v>
      </c>
    </row>
    <row r="1273" spans="1:18" s="4" customFormat="1" x14ac:dyDescent="0.25">
      <c r="A1273" s="176" t="str">
        <f>IF(ISBLANK(INDEX('Policy Characteristics'!A:A,MATCH($C1273,'Policy Characteristics'!$C:$C,0))),"",INDEX('Policy Characteristics'!A:A,MATCH($C1273,'Policy Characteristics'!$C:$C,0)))</f>
        <v>Cross-Sector</v>
      </c>
      <c r="B1273" s="185" t="str">
        <f>IF(ISBLANK(INDEX('Policy Characteristics'!B:B,MATCH($C1273,'Policy Characteristics'!$C:$C,0))),"",INDEX('Policy Characteristics'!B:B,MATCH($C1273,'Policy Characteristics'!$C:$C,0)))</f>
        <v>End Existing Subsidies</v>
      </c>
      <c r="C1273" s="176" t="str">
        <f t="shared" si="52"/>
        <v>Percent Reduction in BAU Subsidies</v>
      </c>
      <c r="D1273" s="6" t="s">
        <v>54</v>
      </c>
      <c r="E1273" s="47"/>
      <c r="F1273" s="6" t="s">
        <v>96</v>
      </c>
      <c r="G1273" s="47"/>
      <c r="H1273" s="44">
        <v>76</v>
      </c>
      <c r="I1273" s="200" t="s">
        <v>43</v>
      </c>
      <c r="J1273" s="177" t="str">
        <f>IF(ISBLANK(INDEX('Policy Characteristics'!D:D,MATCH($C1273,'Policy Characteristics'!$C:$C,0))),"",INDEX('Policy Characteristics'!D:D,MATCH($C1273,'Policy Characteristics'!$C:$C,0)))</f>
        <v>End Existing Subsidies</v>
      </c>
      <c r="K1273" s="176" t="str">
        <f>IF(ISBLANK(INDEX('Policy Characteristics'!E:E,MATCH($C1273,'Policy Characteristics'!$C:$C,0))),"",INDEX('Policy Characteristics'!E:E,MATCH($C1273,'Policy Characteristics'!$C:$C,0)))</f>
        <v>cross reduce BAU subsidies</v>
      </c>
      <c r="L1273" s="184">
        <f>IF(ISBLANK(INDEX('Policy Characteristics'!F:F,MATCH($C1273,'Policy Characteristics'!$C:$C,0))),"",INDEX('Policy Characteristics'!F:F,MATCH($C1273,'Policy Characteristics'!$C:$C,0)))</f>
        <v>0</v>
      </c>
      <c r="M1273" s="184">
        <f>IF(ISBLANK(INDEX('Policy Characteristics'!G:G,MATCH($C1273,'Policy Characteristics'!$C:$C,0))),"",INDEX('Policy Characteristics'!G:G,MATCH($C1273,'Policy Characteristics'!$C:$C,0)))</f>
        <v>1</v>
      </c>
      <c r="N1273" s="184">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reduction in BAU subsidies</v>
      </c>
      <c r="P1273" s="176"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176" t="str">
        <f>IF(ISBLANK(INDEX('Policy Characteristics'!K:K,MATCH($C1273,'Policy Characteristics'!$C:$C,0))),"",INDEX('Policy Characteristics'!K:K,MATCH($C1273,'Policy Characteristics'!$C:$C,0)))</f>
        <v>fuels.html#end-subsidies</v>
      </c>
      <c r="R1273" s="176" t="str">
        <f>IF(ISBLANK(INDEX('Policy Characteristics'!L:L,MATCH($C1273,'Policy Characteristics'!$C:$C,0))),"",INDEX('Policy Characteristics'!L:L,MATCH($C1273,'Policy Characteristics'!$C:$C,0)))</f>
        <v>end-existing-subsidies.html</v>
      </c>
    </row>
    <row r="1274" spans="1:18" s="4" customFormat="1" x14ac:dyDescent="0.25">
      <c r="A1274" s="176" t="str">
        <f>IF(ISBLANK(INDEX('Policy Characteristics'!A:A,MATCH($C1274,'Policy Characteristics'!$C:$C,0))),"",INDEX('Policy Characteristics'!A:A,MATCH($C1274,'Policy Characteristics'!$C:$C,0)))</f>
        <v>Cross-Sector</v>
      </c>
      <c r="B1274" s="185" t="str">
        <f>IF(ISBLANK(INDEX('Policy Characteristics'!B:B,MATCH($C1274,'Policy Characteristics'!$C:$C,0))),"",INDEX('Policy Characteristics'!B:B,MATCH($C1274,'Policy Characteristics'!$C:$C,0)))</f>
        <v>End Existing Subsidies</v>
      </c>
      <c r="C1274" s="176" t="str">
        <f t="shared" si="52"/>
        <v>Percent Reduction in BAU Subsidies</v>
      </c>
      <c r="D1274" s="6" t="s">
        <v>55</v>
      </c>
      <c r="E1274" s="47"/>
      <c r="F1274" s="6" t="s">
        <v>97</v>
      </c>
      <c r="G1274" s="47"/>
      <c r="H1274" s="44">
        <v>708</v>
      </c>
      <c r="I1274" s="200" t="s">
        <v>44</v>
      </c>
      <c r="J1274" s="177" t="str">
        <f>IF(ISBLANK(INDEX('Policy Characteristics'!D:D,MATCH($C1274,'Policy Characteristics'!$C:$C,0))),"",INDEX('Policy Characteristics'!D:D,MATCH($C1274,'Policy Characteristics'!$C:$C,0)))</f>
        <v>End Existing Subsidies</v>
      </c>
      <c r="K1274" s="176" t="str">
        <f>IF(ISBLANK(INDEX('Policy Characteristics'!E:E,MATCH($C1274,'Policy Characteristics'!$C:$C,0))),"",INDEX('Policy Characteristics'!E:E,MATCH($C1274,'Policy Characteristics'!$C:$C,0)))</f>
        <v>cross reduce BAU subsidies</v>
      </c>
      <c r="L1274" s="184">
        <f>IF(ISBLANK(INDEX('Policy Characteristics'!F:F,MATCH($C1274,'Policy Characteristics'!$C:$C,0))),"",INDEX('Policy Characteristics'!F:F,MATCH($C1274,'Policy Characteristics'!$C:$C,0)))</f>
        <v>0</v>
      </c>
      <c r="M1274" s="184">
        <f>IF(ISBLANK(INDEX('Policy Characteristics'!G:G,MATCH($C1274,'Policy Characteristics'!$C:$C,0))),"",INDEX('Policy Characteristics'!G:G,MATCH($C1274,'Policy Characteristics'!$C:$C,0)))</f>
        <v>1</v>
      </c>
      <c r="N1274" s="184">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reduction in BAU subsidies</v>
      </c>
      <c r="P1274" s="176"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176" t="str">
        <f>IF(ISBLANK(INDEX('Policy Characteristics'!K:K,MATCH($C1274,'Policy Characteristics'!$C:$C,0))),"",INDEX('Policy Characteristics'!K:K,MATCH($C1274,'Policy Characteristics'!$C:$C,0)))</f>
        <v>fuels.html#end-subsidies</v>
      </c>
      <c r="R1274" s="176" t="str">
        <f>IF(ISBLANK(INDEX('Policy Characteristics'!L:L,MATCH($C1274,'Policy Characteristics'!$C:$C,0))),"",INDEX('Policy Characteristics'!L:L,MATCH($C1274,'Policy Characteristics'!$C:$C,0)))</f>
        <v>end-existing-subsidies.html</v>
      </c>
    </row>
    <row r="1275" spans="1:18" s="4" customFormat="1" x14ac:dyDescent="0.25">
      <c r="A1275" s="176" t="str">
        <f>IF(ISBLANK(INDEX('Policy Characteristics'!A:A,MATCH($C1275,'Policy Characteristics'!$C:$C,0))),"",INDEX('Policy Characteristics'!A:A,MATCH($C1275,'Policy Characteristics'!$C:$C,0)))</f>
        <v>Cross-Sector</v>
      </c>
      <c r="B1275" s="185" t="str">
        <f>IF(ISBLANK(INDEX('Policy Characteristics'!B:B,MATCH($C1275,'Policy Characteristics'!$C:$C,0))),"",INDEX('Policy Characteristics'!B:B,MATCH($C1275,'Policy Characteristics'!$C:$C,0)))</f>
        <v>End Existing Subsidies</v>
      </c>
      <c r="C1275" s="176" t="str">
        <f t="shared" si="52"/>
        <v>Percent Reduction in BAU Subsidies</v>
      </c>
      <c r="D1275" s="6" t="s">
        <v>56</v>
      </c>
      <c r="E1275" s="47"/>
      <c r="F1275" s="6" t="s">
        <v>98</v>
      </c>
      <c r="G1275" s="47"/>
      <c r="H1275" s="44">
        <v>709</v>
      </c>
      <c r="I1275" s="200" t="s">
        <v>44</v>
      </c>
      <c r="J1275" s="177" t="str">
        <f>IF(ISBLANK(INDEX('Policy Characteristics'!D:D,MATCH($C1275,'Policy Characteristics'!$C:$C,0))),"",INDEX('Policy Characteristics'!D:D,MATCH($C1275,'Policy Characteristics'!$C:$C,0)))</f>
        <v>End Existing Subsidies</v>
      </c>
      <c r="K1275" s="176" t="str">
        <f>IF(ISBLANK(INDEX('Policy Characteristics'!E:E,MATCH($C1275,'Policy Characteristics'!$C:$C,0))),"",INDEX('Policy Characteristics'!E:E,MATCH($C1275,'Policy Characteristics'!$C:$C,0)))</f>
        <v>cross reduce BAU subsidies</v>
      </c>
      <c r="L1275" s="184">
        <f>IF(ISBLANK(INDEX('Policy Characteristics'!F:F,MATCH($C1275,'Policy Characteristics'!$C:$C,0))),"",INDEX('Policy Characteristics'!F:F,MATCH($C1275,'Policy Characteristics'!$C:$C,0)))</f>
        <v>0</v>
      </c>
      <c r="M1275" s="184">
        <f>IF(ISBLANK(INDEX('Policy Characteristics'!G:G,MATCH($C1275,'Policy Characteristics'!$C:$C,0))),"",INDEX('Policy Characteristics'!G:G,MATCH($C1275,'Policy Characteristics'!$C:$C,0)))</f>
        <v>1</v>
      </c>
      <c r="N1275" s="184">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reduction in BAU subsidies</v>
      </c>
      <c r="P1275" s="176"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176" t="str">
        <f>IF(ISBLANK(INDEX('Policy Characteristics'!K:K,MATCH($C1275,'Policy Characteristics'!$C:$C,0))),"",INDEX('Policy Characteristics'!K:K,MATCH($C1275,'Policy Characteristics'!$C:$C,0)))</f>
        <v>fuels.html#end-subsidies</v>
      </c>
      <c r="R1275" s="176" t="str">
        <f>IF(ISBLANK(INDEX('Policy Characteristics'!L:L,MATCH($C1275,'Policy Characteristics'!$C:$C,0))),"",INDEX('Policy Characteristics'!L:L,MATCH($C1275,'Policy Characteristics'!$C:$C,0)))</f>
        <v>end-existing-subsidies.html</v>
      </c>
    </row>
    <row r="1276" spans="1:18" s="4" customFormat="1" x14ac:dyDescent="0.25">
      <c r="A1276" s="176" t="str">
        <f>IF(ISBLANK(INDEX('Policy Characteristics'!A:A,MATCH($C1276,'Policy Characteristics'!$C:$C,0))),"",INDEX('Policy Characteristics'!A:A,MATCH($C1276,'Policy Characteristics'!$C:$C,0)))</f>
        <v>Cross-Sector</v>
      </c>
      <c r="B1276" s="185" t="str">
        <f>IF(ISBLANK(INDEX('Policy Characteristics'!B:B,MATCH($C1276,'Policy Characteristics'!$C:$C,0))),"",INDEX('Policy Characteristics'!B:B,MATCH($C1276,'Policy Characteristics'!$C:$C,0)))</f>
        <v>End Existing Subsidies</v>
      </c>
      <c r="C1276" s="176" t="str">
        <f t="shared" si="52"/>
        <v>Percent Reduction in BAU Subsidies</v>
      </c>
      <c r="D1276" s="6" t="s">
        <v>1373</v>
      </c>
      <c r="E1276" s="47"/>
      <c r="F1276" s="6" t="s">
        <v>1374</v>
      </c>
      <c r="G1276" s="47"/>
      <c r="H1276" s="44">
        <v>710</v>
      </c>
      <c r="I1276" s="200" t="s">
        <v>44</v>
      </c>
      <c r="J1276" s="177" t="str">
        <f>IF(ISBLANK(INDEX('Policy Characteristics'!D:D,MATCH($C1276,'Policy Characteristics'!$C:$C,0))),"",INDEX('Policy Characteristics'!D:D,MATCH($C1276,'Policy Characteristics'!$C:$C,0)))</f>
        <v>End Existing Subsidies</v>
      </c>
      <c r="K1276" s="176" t="str">
        <f>IF(ISBLANK(INDEX('Policy Characteristics'!E:E,MATCH($C1276,'Policy Characteristics'!$C:$C,0))),"",INDEX('Policy Characteristics'!E:E,MATCH($C1276,'Policy Characteristics'!$C:$C,0)))</f>
        <v>cross reduce BAU subsidies</v>
      </c>
      <c r="L1276" s="184">
        <f>IF(ISBLANK(INDEX('Policy Characteristics'!F:F,MATCH($C1276,'Policy Characteristics'!$C:$C,0))),"",INDEX('Policy Characteristics'!F:F,MATCH($C1276,'Policy Characteristics'!$C:$C,0)))</f>
        <v>0</v>
      </c>
      <c r="M1276" s="184">
        <f>IF(ISBLANK(INDEX('Policy Characteristics'!G:G,MATCH($C1276,'Policy Characteristics'!$C:$C,0))),"",INDEX('Policy Characteristics'!G:G,MATCH($C1276,'Policy Characteristics'!$C:$C,0)))</f>
        <v>1</v>
      </c>
      <c r="N1276" s="184">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reduction in BAU subsidies</v>
      </c>
      <c r="P1276" s="176"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176" t="str">
        <f>IF(ISBLANK(INDEX('Policy Characteristics'!K:K,MATCH($C1276,'Policy Characteristics'!$C:$C,0))),"",INDEX('Policy Characteristics'!K:K,MATCH($C1276,'Policy Characteristics'!$C:$C,0)))</f>
        <v>fuels.html#end-subsidies</v>
      </c>
      <c r="R1276" s="176" t="str">
        <f>IF(ISBLANK(INDEX('Policy Characteristics'!L:L,MATCH($C1276,'Policy Characteristics'!$C:$C,0))),"",INDEX('Policy Characteristics'!L:L,MATCH($C1276,'Policy Characteristics'!$C:$C,0)))</f>
        <v>end-existing-subsidies.html</v>
      </c>
    </row>
    <row r="1277" spans="1:18" s="4" customFormat="1" x14ac:dyDescent="0.25">
      <c r="A1277" s="176" t="str">
        <f>IF(ISBLANK(INDEX('Policy Characteristics'!A:A,MATCH($C1277,'Policy Characteristics'!$C:$C,0))),"",INDEX('Policy Characteristics'!A:A,MATCH($C1277,'Policy Characteristics'!$C:$C,0)))</f>
        <v>Cross-Sector</v>
      </c>
      <c r="B1277" s="185" t="str">
        <f>IF(ISBLANK(INDEX('Policy Characteristics'!B:B,MATCH($C1277,'Policy Characteristics'!$C:$C,0))),"",INDEX('Policy Characteristics'!B:B,MATCH($C1277,'Policy Characteristics'!$C:$C,0)))</f>
        <v>End Existing Subsidies</v>
      </c>
      <c r="C1277" s="176" t="str">
        <f t="shared" si="52"/>
        <v>Percent Reduction in BAU Subsidies</v>
      </c>
      <c r="D1277" s="6" t="s">
        <v>75</v>
      </c>
      <c r="E1277" s="47"/>
      <c r="F1277" s="6" t="s">
        <v>99</v>
      </c>
      <c r="G1277" s="47"/>
      <c r="H1277" s="44">
        <v>711</v>
      </c>
      <c r="I1277" s="200" t="s">
        <v>44</v>
      </c>
      <c r="J1277" s="177" t="str">
        <f>IF(ISBLANK(INDEX('Policy Characteristics'!D:D,MATCH($C1277,'Policy Characteristics'!$C:$C,0))),"",INDEX('Policy Characteristics'!D:D,MATCH($C1277,'Policy Characteristics'!$C:$C,0)))</f>
        <v>End Existing Subsidies</v>
      </c>
      <c r="K1277" s="176" t="str">
        <f>IF(ISBLANK(INDEX('Policy Characteristics'!E:E,MATCH($C1277,'Policy Characteristics'!$C:$C,0))),"",INDEX('Policy Characteristics'!E:E,MATCH($C1277,'Policy Characteristics'!$C:$C,0)))</f>
        <v>cross reduce BAU subsidies</v>
      </c>
      <c r="L1277" s="184">
        <f>IF(ISBLANK(INDEX('Policy Characteristics'!F:F,MATCH($C1277,'Policy Characteristics'!$C:$C,0))),"",INDEX('Policy Characteristics'!F:F,MATCH($C1277,'Policy Characteristics'!$C:$C,0)))</f>
        <v>0</v>
      </c>
      <c r="M1277" s="184">
        <f>IF(ISBLANK(INDEX('Policy Characteristics'!G:G,MATCH($C1277,'Policy Characteristics'!$C:$C,0))),"",INDEX('Policy Characteristics'!G:G,MATCH($C1277,'Policy Characteristics'!$C:$C,0)))</f>
        <v>1</v>
      </c>
      <c r="N1277" s="184">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reduction in BAU subsidies</v>
      </c>
      <c r="P1277" s="176"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176" t="str">
        <f>IF(ISBLANK(INDEX('Policy Characteristics'!K:K,MATCH($C1277,'Policy Characteristics'!$C:$C,0))),"",INDEX('Policy Characteristics'!K:K,MATCH($C1277,'Policy Characteristics'!$C:$C,0)))</f>
        <v>fuels.html#end-subsidies</v>
      </c>
      <c r="R1277" s="176" t="str">
        <f>IF(ISBLANK(INDEX('Policy Characteristics'!L:L,MATCH($C1277,'Policy Characteristics'!$C:$C,0))),"",INDEX('Policy Characteristics'!L:L,MATCH($C1277,'Policy Characteristics'!$C:$C,0)))</f>
        <v>end-existing-subsidies.html</v>
      </c>
    </row>
    <row r="1278" spans="1:18" s="4" customFormat="1" x14ac:dyDescent="0.25">
      <c r="A1278" s="176" t="str">
        <f>IF(ISBLANK(INDEX('Policy Characteristics'!A:A,MATCH($C1278,'Policy Characteristics'!$C:$C,0))),"",INDEX('Policy Characteristics'!A:A,MATCH($C1278,'Policy Characteristics'!$C:$C,0)))</f>
        <v>Cross-Sector</v>
      </c>
      <c r="B1278" s="185" t="str">
        <f>IF(ISBLANK(INDEX('Policy Characteristics'!B:B,MATCH($C1278,'Policy Characteristics'!$C:$C,0))),"",INDEX('Policy Characteristics'!B:B,MATCH($C1278,'Policy Characteristics'!$C:$C,0)))</f>
        <v>End Existing Subsidies</v>
      </c>
      <c r="C1278" s="176" t="str">
        <f t="shared" si="52"/>
        <v>Percent Reduction in BAU Subsidies</v>
      </c>
      <c r="D1278" s="6" t="s">
        <v>435</v>
      </c>
      <c r="E1278" s="47"/>
      <c r="F1278" s="6" t="s">
        <v>436</v>
      </c>
      <c r="G1278" s="47"/>
      <c r="H1278" s="44">
        <v>712</v>
      </c>
      <c r="I1278" s="200" t="s">
        <v>44</v>
      </c>
      <c r="J1278" s="177" t="str">
        <f>IF(ISBLANK(INDEX('Policy Characteristics'!D:D,MATCH($C1278,'Policy Characteristics'!$C:$C,0))),"",INDEX('Policy Characteristics'!D:D,MATCH($C1278,'Policy Characteristics'!$C:$C,0)))</f>
        <v>End Existing Subsidies</v>
      </c>
      <c r="K1278" s="176" t="str">
        <f>IF(ISBLANK(INDEX('Policy Characteristics'!E:E,MATCH($C1278,'Policy Characteristics'!$C:$C,0))),"",INDEX('Policy Characteristics'!E:E,MATCH($C1278,'Policy Characteristics'!$C:$C,0)))</f>
        <v>cross reduce BAU subsidies</v>
      </c>
      <c r="L1278" s="184">
        <f>IF(ISBLANK(INDEX('Policy Characteristics'!F:F,MATCH($C1278,'Policy Characteristics'!$C:$C,0))),"",INDEX('Policy Characteristics'!F:F,MATCH($C1278,'Policy Characteristics'!$C:$C,0)))</f>
        <v>0</v>
      </c>
      <c r="M1278" s="184">
        <f>IF(ISBLANK(INDEX('Policy Characteristics'!G:G,MATCH($C1278,'Policy Characteristics'!$C:$C,0))),"",INDEX('Policy Characteristics'!G:G,MATCH($C1278,'Policy Characteristics'!$C:$C,0)))</f>
        <v>1</v>
      </c>
      <c r="N1278" s="184">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reduction in BAU subsidies</v>
      </c>
      <c r="P1278" s="176"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176" t="str">
        <f>IF(ISBLANK(INDEX('Policy Characteristics'!K:K,MATCH($C1278,'Policy Characteristics'!$C:$C,0))),"",INDEX('Policy Characteristics'!K:K,MATCH($C1278,'Policy Characteristics'!$C:$C,0)))</f>
        <v>fuels.html#end-subsidies</v>
      </c>
      <c r="R1278" s="176" t="str">
        <f>IF(ISBLANK(INDEX('Policy Characteristics'!L:L,MATCH($C1278,'Policy Characteristics'!$C:$C,0))),"",INDEX('Policy Characteristics'!L:L,MATCH($C1278,'Policy Characteristics'!$C:$C,0)))</f>
        <v>end-existing-subsidies.html</v>
      </c>
    </row>
    <row r="1279" spans="1:18" s="4" customFormat="1" x14ac:dyDescent="0.25">
      <c r="A1279" s="176" t="str">
        <f>IF(ISBLANK(INDEX('Policy Characteristics'!A:A,MATCH($C1279,'Policy Characteristics'!$C:$C,0))),"",INDEX('Policy Characteristics'!A:A,MATCH($C1279,'Policy Characteristics'!$C:$C,0)))</f>
        <v>Cross-Sector</v>
      </c>
      <c r="B1279" s="185" t="str">
        <f>IF(ISBLANK(INDEX('Policy Characteristics'!B:B,MATCH($C1279,'Policy Characteristics'!$C:$C,0))),"",INDEX('Policy Characteristics'!B:B,MATCH($C1279,'Policy Characteristics'!$C:$C,0)))</f>
        <v>End Existing Subsidies</v>
      </c>
      <c r="C1279" s="176" t="str">
        <f t="shared" si="52"/>
        <v>Percent Reduction in BAU Subsidies</v>
      </c>
      <c r="D1279" s="6" t="s">
        <v>442</v>
      </c>
      <c r="E1279" s="47"/>
      <c r="F1279" s="6" t="s">
        <v>443</v>
      </c>
      <c r="G1279" s="47"/>
      <c r="H1279" s="44">
        <v>713</v>
      </c>
      <c r="I1279" s="200" t="s">
        <v>44</v>
      </c>
      <c r="J1279" s="177" t="str">
        <f>IF(ISBLANK(INDEX('Policy Characteristics'!D:D,MATCH($C1279,'Policy Characteristics'!$C:$C,0))),"",INDEX('Policy Characteristics'!D:D,MATCH($C1279,'Policy Characteristics'!$C:$C,0)))</f>
        <v>End Existing Subsidies</v>
      </c>
      <c r="K1279" s="176" t="str">
        <f>IF(ISBLANK(INDEX('Policy Characteristics'!E:E,MATCH($C1279,'Policy Characteristics'!$C:$C,0))),"",INDEX('Policy Characteristics'!E:E,MATCH($C1279,'Policy Characteristics'!$C:$C,0)))</f>
        <v>cross reduce BAU subsidies</v>
      </c>
      <c r="L1279" s="184">
        <f>IF(ISBLANK(INDEX('Policy Characteristics'!F:F,MATCH($C1279,'Policy Characteristics'!$C:$C,0))),"",INDEX('Policy Characteristics'!F:F,MATCH($C1279,'Policy Characteristics'!$C:$C,0)))</f>
        <v>0</v>
      </c>
      <c r="M1279" s="184">
        <f>IF(ISBLANK(INDEX('Policy Characteristics'!G:G,MATCH($C1279,'Policy Characteristics'!$C:$C,0))),"",INDEX('Policy Characteristics'!G:G,MATCH($C1279,'Policy Characteristics'!$C:$C,0)))</f>
        <v>1</v>
      </c>
      <c r="N1279" s="184">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reduction in BAU subsidies</v>
      </c>
      <c r="P1279" s="176"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176" t="str">
        <f>IF(ISBLANK(INDEX('Policy Characteristics'!K:K,MATCH($C1279,'Policy Characteristics'!$C:$C,0))),"",INDEX('Policy Characteristics'!K:K,MATCH($C1279,'Policy Characteristics'!$C:$C,0)))</f>
        <v>fuels.html#end-subsidies</v>
      </c>
      <c r="R1279" s="176" t="str">
        <f>IF(ISBLANK(INDEX('Policy Characteristics'!L:L,MATCH($C1279,'Policy Characteristics'!$C:$C,0))),"",INDEX('Policy Characteristics'!L:L,MATCH($C1279,'Policy Characteristics'!$C:$C,0)))</f>
        <v>end-existing-subsidies.html</v>
      </c>
    </row>
    <row r="1280" spans="1:18" s="4" customFormat="1" x14ac:dyDescent="0.25">
      <c r="A1280" s="176" t="str">
        <f>IF(ISBLANK(INDEX('Policy Characteristics'!A:A,MATCH($C1280,'Policy Characteristics'!$C:$C,0))),"",INDEX('Policy Characteristics'!A:A,MATCH($C1280,'Policy Characteristics'!$C:$C,0)))</f>
        <v>Cross-Sector</v>
      </c>
      <c r="B1280" s="185" t="str">
        <f>IF(ISBLANK(INDEX('Policy Characteristics'!B:B,MATCH($C1280,'Policy Characteristics'!$C:$C,0))),"",INDEX('Policy Characteristics'!B:B,MATCH($C1280,'Policy Characteristics'!$C:$C,0)))</f>
        <v>End Existing Subsidies</v>
      </c>
      <c r="C1280" s="176" t="str">
        <f t="shared" si="52"/>
        <v>Percent Reduction in BAU Subsidies</v>
      </c>
      <c r="D1280" s="6" t="s">
        <v>1365</v>
      </c>
      <c r="E1280" s="47"/>
      <c r="F1280" s="6" t="s">
        <v>1369</v>
      </c>
      <c r="G1280" s="47"/>
      <c r="H1280" s="44">
        <v>714</v>
      </c>
      <c r="I1280" s="200" t="s">
        <v>44</v>
      </c>
      <c r="J1280" s="177" t="str">
        <f>IF(ISBLANK(INDEX('Policy Characteristics'!D:D,MATCH($C1280,'Policy Characteristics'!$C:$C,0))),"",INDEX('Policy Characteristics'!D:D,MATCH($C1280,'Policy Characteristics'!$C:$C,0)))</f>
        <v>End Existing Subsidies</v>
      </c>
      <c r="K1280" s="176" t="str">
        <f>IF(ISBLANK(INDEX('Policy Characteristics'!E:E,MATCH($C1280,'Policy Characteristics'!$C:$C,0))),"",INDEX('Policy Characteristics'!E:E,MATCH($C1280,'Policy Characteristics'!$C:$C,0)))</f>
        <v>cross reduce BAU subsidies</v>
      </c>
      <c r="L1280" s="184">
        <f>IF(ISBLANK(INDEX('Policy Characteristics'!F:F,MATCH($C1280,'Policy Characteristics'!$C:$C,0))),"",INDEX('Policy Characteristics'!F:F,MATCH($C1280,'Policy Characteristics'!$C:$C,0)))</f>
        <v>0</v>
      </c>
      <c r="M1280" s="184">
        <f>IF(ISBLANK(INDEX('Policy Characteristics'!G:G,MATCH($C1280,'Policy Characteristics'!$C:$C,0))),"",INDEX('Policy Characteristics'!G:G,MATCH($C1280,'Policy Characteristics'!$C:$C,0)))</f>
        <v>1</v>
      </c>
      <c r="N1280" s="184">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reduction in BAU subsidies</v>
      </c>
      <c r="P1280" s="176"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176" t="str">
        <f>IF(ISBLANK(INDEX('Policy Characteristics'!K:K,MATCH($C1280,'Policy Characteristics'!$C:$C,0))),"",INDEX('Policy Characteristics'!K:K,MATCH($C1280,'Policy Characteristics'!$C:$C,0)))</f>
        <v>fuels.html#end-subsidies</v>
      </c>
      <c r="R1280" s="176" t="str">
        <f>IF(ISBLANK(INDEX('Policy Characteristics'!L:L,MATCH($C1280,'Policy Characteristics'!$C:$C,0))),"",INDEX('Policy Characteristics'!L:L,MATCH($C1280,'Policy Characteristics'!$C:$C,0)))</f>
        <v>end-existing-subsidies.html</v>
      </c>
    </row>
    <row r="1281" spans="1:18" s="4" customFormat="1" x14ac:dyDescent="0.25">
      <c r="A1281" s="176" t="str">
        <f>IF(ISBLANK(INDEX('Policy Characteristics'!A:A,MATCH($C1281,'Policy Characteristics'!$C:$C,0))),"",INDEX('Policy Characteristics'!A:A,MATCH($C1281,'Policy Characteristics'!$C:$C,0)))</f>
        <v>Cross-Sector</v>
      </c>
      <c r="B1281" s="185" t="str">
        <f>IF(ISBLANK(INDEX('Policy Characteristics'!B:B,MATCH($C1281,'Policy Characteristics'!$C:$C,0))),"",INDEX('Policy Characteristics'!B:B,MATCH($C1281,'Policy Characteristics'!$C:$C,0)))</f>
        <v>End Existing Subsidies</v>
      </c>
      <c r="C1281" s="176" t="str">
        <f t="shared" ref="C1281" si="53">C$1264</f>
        <v>Percent Reduction in BAU Subsidies</v>
      </c>
      <c r="D1281" s="6" t="s">
        <v>1375</v>
      </c>
      <c r="E1281" s="47"/>
      <c r="F1281" s="6" t="s">
        <v>1376</v>
      </c>
      <c r="G1281" s="47"/>
      <c r="H1281" s="44">
        <v>715</v>
      </c>
      <c r="I1281" s="200" t="s">
        <v>44</v>
      </c>
      <c r="J1281" s="177" t="str">
        <f>IF(ISBLANK(INDEX('Policy Characteristics'!D:D,MATCH($C1281,'Policy Characteristics'!$C:$C,0))),"",INDEX('Policy Characteristics'!D:D,MATCH($C1281,'Policy Characteristics'!$C:$C,0)))</f>
        <v>End Existing Subsidies</v>
      </c>
      <c r="K1281" s="176" t="str">
        <f>IF(ISBLANK(INDEX('Policy Characteristics'!E:E,MATCH($C1281,'Policy Characteristics'!$C:$C,0))),"",INDEX('Policy Characteristics'!E:E,MATCH($C1281,'Policy Characteristics'!$C:$C,0)))</f>
        <v>cross reduce BAU subsidies</v>
      </c>
      <c r="L1281" s="184">
        <f>IF(ISBLANK(INDEX('Policy Characteristics'!F:F,MATCH($C1281,'Policy Characteristics'!$C:$C,0))),"",INDEX('Policy Characteristics'!F:F,MATCH($C1281,'Policy Characteristics'!$C:$C,0)))</f>
        <v>0</v>
      </c>
      <c r="M1281" s="184">
        <f>IF(ISBLANK(INDEX('Policy Characteristics'!G:G,MATCH($C1281,'Policy Characteristics'!$C:$C,0))),"",INDEX('Policy Characteristics'!G:G,MATCH($C1281,'Policy Characteristics'!$C:$C,0)))</f>
        <v>1</v>
      </c>
      <c r="N1281" s="184">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BAU subsidies</v>
      </c>
      <c r="P1281" s="176"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176" t="str">
        <f>IF(ISBLANK(INDEX('Policy Characteristics'!K:K,MATCH($C1281,'Policy Characteristics'!$C:$C,0))),"",INDEX('Policy Characteristics'!K:K,MATCH($C1281,'Policy Characteristics'!$C:$C,0)))</f>
        <v>fuels.html#end-subsidies</v>
      </c>
      <c r="R1281" s="176" t="str">
        <f>IF(ISBLANK(INDEX('Policy Characteristics'!L:L,MATCH($C1281,'Policy Characteristics'!$C:$C,0))),"",INDEX('Policy Characteristics'!L:L,MATCH($C1281,'Policy Characteristics'!$C:$C,0)))</f>
        <v>end-existing-subsidies.html</v>
      </c>
    </row>
    <row r="1282" spans="1:18" s="4" customFormat="1" x14ac:dyDescent="0.25">
      <c r="A1282" s="176" t="str">
        <f>IF(ISBLANK(INDEX('Policy Characteristics'!A:A,MATCH($C1282,'Policy Characteristics'!$C:$C,0))),"",INDEX('Policy Characteristics'!A:A,MATCH($C1282,'Policy Characteristics'!$C:$C,0)))</f>
        <v>Cross-Sector</v>
      </c>
      <c r="B1282" s="185" t="str">
        <f>IF(ISBLANK(INDEX('Policy Characteristics'!B:B,MATCH($C1282,'Policy Characteristics'!$C:$C,0))),"",INDEX('Policy Characteristics'!B:B,MATCH($C1282,'Policy Characteristics'!$C:$C,0)))</f>
        <v>End Existing Subsidies</v>
      </c>
      <c r="C1282" s="176" t="str">
        <f t="shared" ref="C1282:C1284" si="54">C$1264</f>
        <v>Percent Reduction in BAU Subsidies</v>
      </c>
      <c r="D1282" s="6" t="s">
        <v>1366</v>
      </c>
      <c r="E1282" s="47"/>
      <c r="F1282" s="6" t="s">
        <v>1370</v>
      </c>
      <c r="G1282" s="47"/>
      <c r="H1282" s="44">
        <v>716</v>
      </c>
      <c r="I1282" s="200" t="s">
        <v>44</v>
      </c>
      <c r="J1282" s="177" t="str">
        <f>IF(ISBLANK(INDEX('Policy Characteristics'!D:D,MATCH($C1282,'Policy Characteristics'!$C:$C,0))),"",INDEX('Policy Characteristics'!D:D,MATCH($C1282,'Policy Characteristics'!$C:$C,0)))</f>
        <v>End Existing Subsidies</v>
      </c>
      <c r="K1282" s="176" t="str">
        <f>IF(ISBLANK(INDEX('Policy Characteristics'!E:E,MATCH($C1282,'Policy Characteristics'!$C:$C,0))),"",INDEX('Policy Characteristics'!E:E,MATCH($C1282,'Policy Characteristics'!$C:$C,0)))</f>
        <v>cross reduce BAU subsidies</v>
      </c>
      <c r="L1282" s="184">
        <f>IF(ISBLANK(INDEX('Policy Characteristics'!F:F,MATCH($C1282,'Policy Characteristics'!$C:$C,0))),"",INDEX('Policy Characteristics'!F:F,MATCH($C1282,'Policy Characteristics'!$C:$C,0)))</f>
        <v>0</v>
      </c>
      <c r="M1282" s="184">
        <f>IF(ISBLANK(INDEX('Policy Characteristics'!G:G,MATCH($C1282,'Policy Characteristics'!$C:$C,0))),"",INDEX('Policy Characteristics'!G:G,MATCH($C1282,'Policy Characteristics'!$C:$C,0)))</f>
        <v>1</v>
      </c>
      <c r="N1282" s="184">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reduction in BAU subsidies</v>
      </c>
      <c r="P1282" s="176"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176" t="str">
        <f>IF(ISBLANK(INDEX('Policy Characteristics'!K:K,MATCH($C1282,'Policy Characteristics'!$C:$C,0))),"",INDEX('Policy Characteristics'!K:K,MATCH($C1282,'Policy Characteristics'!$C:$C,0)))</f>
        <v>fuels.html#end-subsidies</v>
      </c>
      <c r="R1282" s="176" t="str">
        <f>IF(ISBLANK(INDEX('Policy Characteristics'!L:L,MATCH($C1282,'Policy Characteristics'!$C:$C,0))),"",INDEX('Policy Characteristics'!L:L,MATCH($C1282,'Policy Characteristics'!$C:$C,0)))</f>
        <v>end-existing-subsidies.html</v>
      </c>
    </row>
    <row r="1283" spans="1:18" s="4" customFormat="1" x14ac:dyDescent="0.25">
      <c r="A1283" s="176" t="str">
        <f>IF(ISBLANK(INDEX('Policy Characteristics'!A:A,MATCH($C1283,'Policy Characteristics'!$C:$C,0))),"",INDEX('Policy Characteristics'!A:A,MATCH($C1283,'Policy Characteristics'!$C:$C,0)))</f>
        <v>Cross-Sector</v>
      </c>
      <c r="B1283" s="185" t="str">
        <f>IF(ISBLANK(INDEX('Policy Characteristics'!B:B,MATCH($C1283,'Policy Characteristics'!$C:$C,0))),"",INDEX('Policy Characteristics'!B:B,MATCH($C1283,'Policy Characteristics'!$C:$C,0)))</f>
        <v>End Existing Subsidies</v>
      </c>
      <c r="C1283" s="176" t="str">
        <f t="shared" si="54"/>
        <v>Percent Reduction in BAU Subsidies</v>
      </c>
      <c r="D1283" s="6" t="s">
        <v>1367</v>
      </c>
      <c r="E1283" s="47"/>
      <c r="F1283" s="6" t="s">
        <v>1371</v>
      </c>
      <c r="G1283" s="47"/>
      <c r="H1283" s="44">
        <v>717</v>
      </c>
      <c r="I1283" s="200" t="s">
        <v>44</v>
      </c>
      <c r="J1283" s="177" t="str">
        <f>IF(ISBLANK(INDEX('Policy Characteristics'!D:D,MATCH($C1283,'Policy Characteristics'!$C:$C,0))),"",INDEX('Policy Characteristics'!D:D,MATCH($C1283,'Policy Characteristics'!$C:$C,0)))</f>
        <v>End Existing Subsidies</v>
      </c>
      <c r="K1283" s="176" t="str">
        <f>IF(ISBLANK(INDEX('Policy Characteristics'!E:E,MATCH($C1283,'Policy Characteristics'!$C:$C,0))),"",INDEX('Policy Characteristics'!E:E,MATCH($C1283,'Policy Characteristics'!$C:$C,0)))</f>
        <v>cross reduce BAU subsidies</v>
      </c>
      <c r="L1283" s="184">
        <f>IF(ISBLANK(INDEX('Policy Characteristics'!F:F,MATCH($C1283,'Policy Characteristics'!$C:$C,0))),"",INDEX('Policy Characteristics'!F:F,MATCH($C1283,'Policy Characteristics'!$C:$C,0)))</f>
        <v>0</v>
      </c>
      <c r="M1283" s="184">
        <f>IF(ISBLANK(INDEX('Policy Characteristics'!G:G,MATCH($C1283,'Policy Characteristics'!$C:$C,0))),"",INDEX('Policy Characteristics'!G:G,MATCH($C1283,'Policy Characteristics'!$C:$C,0)))</f>
        <v>1</v>
      </c>
      <c r="N1283" s="184">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reduction in BAU subsidies</v>
      </c>
      <c r="P1283" s="176"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176" t="str">
        <f>IF(ISBLANK(INDEX('Policy Characteristics'!K:K,MATCH($C1283,'Policy Characteristics'!$C:$C,0))),"",INDEX('Policy Characteristics'!K:K,MATCH($C1283,'Policy Characteristics'!$C:$C,0)))</f>
        <v>fuels.html#end-subsidies</v>
      </c>
      <c r="R1283" s="176" t="str">
        <f>IF(ISBLANK(INDEX('Policy Characteristics'!L:L,MATCH($C1283,'Policy Characteristics'!$C:$C,0))),"",INDEX('Policy Characteristics'!L:L,MATCH($C1283,'Policy Characteristics'!$C:$C,0)))</f>
        <v>end-existing-subsidies.html</v>
      </c>
    </row>
    <row r="1284" spans="1:18" s="4" customFormat="1" x14ac:dyDescent="0.25">
      <c r="A1284" s="176" t="str">
        <f>IF(ISBLANK(INDEX('Policy Characteristics'!A:A,MATCH($C1284,'Policy Characteristics'!$C:$C,0))),"",INDEX('Policy Characteristics'!A:A,MATCH($C1284,'Policy Characteristics'!$C:$C,0)))</f>
        <v>Cross-Sector</v>
      </c>
      <c r="B1284" s="185" t="str">
        <f>IF(ISBLANK(INDEX('Policy Characteristics'!B:B,MATCH($C1284,'Policy Characteristics'!$C:$C,0))),"",INDEX('Policy Characteristics'!B:B,MATCH($C1284,'Policy Characteristics'!$C:$C,0)))</f>
        <v>End Existing Subsidies</v>
      </c>
      <c r="C1284" s="176" t="str">
        <f t="shared" si="54"/>
        <v>Percent Reduction in BAU Subsidies</v>
      </c>
      <c r="D1284" s="6" t="s">
        <v>1368</v>
      </c>
      <c r="E1284" s="47"/>
      <c r="F1284" s="6" t="s">
        <v>1372</v>
      </c>
      <c r="G1284" s="47"/>
      <c r="H1284" s="44">
        <v>718</v>
      </c>
      <c r="I1284" s="200" t="s">
        <v>44</v>
      </c>
      <c r="J1284" s="177" t="str">
        <f>IF(ISBLANK(INDEX('Policy Characteristics'!D:D,MATCH($C1284,'Policy Characteristics'!$C:$C,0))),"",INDEX('Policy Characteristics'!D:D,MATCH($C1284,'Policy Characteristics'!$C:$C,0)))</f>
        <v>End Existing Subsidies</v>
      </c>
      <c r="K1284" s="176" t="str">
        <f>IF(ISBLANK(INDEX('Policy Characteristics'!E:E,MATCH($C1284,'Policy Characteristics'!$C:$C,0))),"",INDEX('Policy Characteristics'!E:E,MATCH($C1284,'Policy Characteristics'!$C:$C,0)))</f>
        <v>cross reduce BAU subsidies</v>
      </c>
      <c r="L1284" s="184">
        <f>IF(ISBLANK(INDEX('Policy Characteristics'!F:F,MATCH($C1284,'Policy Characteristics'!$C:$C,0))),"",INDEX('Policy Characteristics'!F:F,MATCH($C1284,'Policy Characteristics'!$C:$C,0)))</f>
        <v>0</v>
      </c>
      <c r="M1284" s="184">
        <f>IF(ISBLANK(INDEX('Policy Characteristics'!G:G,MATCH($C1284,'Policy Characteristics'!$C:$C,0))),"",INDEX('Policy Characteristics'!G:G,MATCH($C1284,'Policy Characteristics'!$C:$C,0)))</f>
        <v>1</v>
      </c>
      <c r="N1284" s="184">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reduction in BAU subsidies</v>
      </c>
      <c r="P1284" s="176"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176" t="str">
        <f>IF(ISBLANK(INDEX('Policy Characteristics'!K:K,MATCH($C1284,'Policy Characteristics'!$C:$C,0))),"",INDEX('Policy Characteristics'!K:K,MATCH($C1284,'Policy Characteristics'!$C:$C,0)))</f>
        <v>fuels.html#end-subsidies</v>
      </c>
      <c r="R1284" s="176" t="str">
        <f>IF(ISBLANK(INDEX('Policy Characteristics'!L:L,MATCH($C1284,'Policy Characteristics'!$C:$C,0))),"",INDEX('Policy Characteristics'!L:L,MATCH($C1284,'Policy Characteristics'!$C:$C,0)))</f>
        <v>end-existing-subsidies.html</v>
      </c>
    </row>
    <row r="1285" spans="1:18" s="2" customFormat="1" x14ac:dyDescent="0.25">
      <c r="A1285" s="176" t="str">
        <f>IF(ISBLANK(INDEX('Policy Characteristics'!A:A,MATCH($C1285,'Policy Characteristics'!$C:$C,0))),"",INDEX('Policy Characteristics'!A:A,MATCH($C1285,'Policy Characteristics'!$C:$C,0)))</f>
        <v>Cross-Sector</v>
      </c>
      <c r="B1285" s="185" t="str">
        <f>IF(ISBLANK(INDEX('Policy Characteristics'!B:B,MATCH($C1285,'Policy Characteristics'!$C:$C,0))),"",INDEX('Policy Characteristics'!B:B,MATCH($C1285,'Policy Characteristics'!$C:$C,0)))</f>
        <v>Exempt Non-CO2 Emissions from C Tax</v>
      </c>
      <c r="C1285" s="192" t="s">
        <v>1346</v>
      </c>
      <c r="D1285" s="6"/>
      <c r="E1285" s="6"/>
      <c r="F1285" s="6"/>
      <c r="G1285" s="6"/>
      <c r="H1285" s="44">
        <v>719</v>
      </c>
      <c r="I1285" s="200" t="s">
        <v>44</v>
      </c>
      <c r="J1285" s="177" t="str">
        <f>IF(ISBLANK(INDEX('Policy Characteristics'!D:D,MATCH($C1285,'Policy Characteristics'!$C:$C,0))),"",INDEX('Policy Characteristics'!D:D,MATCH($C1285,'Policy Characteristics'!$C:$C,0)))</f>
        <v/>
      </c>
      <c r="K1285" s="176" t="str">
        <f>IF(ISBLANK(INDEX('Policy Characteristics'!E:E,MATCH($C1285,'Policy Characteristics'!$C:$C,0))),"",INDEX('Policy Characteristics'!E:E,MATCH($C1285,'Policy Characteristics'!$C:$C,0)))</f>
        <v>cross toggle whether carbon tax affects non CO2 emissions</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1</v>
      </c>
      <c r="O1285" s="176" t="str">
        <f>IF(ISBLANK(INDEX('Policy Characteristics'!I:I,MATCH($C1285,'Policy Characteristics'!$C:$C,0))),"",INDEX('Policy Characteristics'!I:I,MATCH($C1285,'Policy Characteristics'!$C:$C,0)))</f>
        <v>on/off</v>
      </c>
      <c r="P1285" s="176"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176" t="str">
        <f>IF(ISBLANK(INDEX('Policy Characteristics'!K:K,MATCH($C1285,'Policy Characteristics'!$C:$C,0))),"",INDEX('Policy Characteristics'!K:K,MATCH($C1285,'Policy Characteristics'!$C:$C,0)))</f>
        <v>fuels.html#carbon-tax</v>
      </c>
      <c r="R1285" s="176" t="str">
        <f>IF(ISBLANK(INDEX('Policy Characteristics'!L:L,MATCH($C1285,'Policy Characteristics'!$C:$C,0))),"",INDEX('Policy Characteristics'!L:L,MATCH($C1285,'Policy Characteristics'!$C:$C,0)))</f>
        <v>carbon-tax.html</v>
      </c>
    </row>
    <row r="1286" spans="1:18" s="2" customFormat="1" x14ac:dyDescent="0.25">
      <c r="A1286" s="176" t="str">
        <f>IF(ISBLANK(INDEX('Policy Characteristics'!A:A,MATCH($C1286,'Policy Characteristics'!$C:$C,0))),"",INDEX('Policy Characteristics'!A:A,MATCH($C1286,'Policy Characteristics'!$C:$C,0)))</f>
        <v>Cross-Sector</v>
      </c>
      <c r="B1286" s="185" t="str">
        <f>IF(ISBLANK(INDEX('Policy Characteristics'!B:B,MATCH($C1286,'Policy Characteristics'!$C:$C,0))),"",INDEX('Policy Characteristics'!B:B,MATCH($C1286,'Policy Characteristics'!$C:$C,0)))</f>
        <v>Exempt Process Emissions from C Tax</v>
      </c>
      <c r="C1286" s="1" t="s">
        <v>2255</v>
      </c>
      <c r="D1286" s="47" t="s">
        <v>1968</v>
      </c>
      <c r="E1286" s="6"/>
      <c r="F1286" t="s">
        <v>1993</v>
      </c>
      <c r="G1286" s="6"/>
      <c r="H1286" s="49">
        <v>1628</v>
      </c>
      <c r="I1286" s="200" t="s">
        <v>43</v>
      </c>
      <c r="J1286" s="177" t="str">
        <f>IF(ISBLANK(INDEX('Policy Characteristics'!D:D,MATCH($C1286,'Policy Characteristics'!$C:$C,0))),"",INDEX('Policy Characteristics'!D:D,MATCH($C1286,'Policy Characteristics'!$C:$C,0)))</f>
        <v/>
      </c>
      <c r="K1286" s="176" t="str">
        <f>IF(ISBLANK(INDEX('Policy Characteristics'!E:E,MATCH($C1286,'Policy Characteristics'!$C:$C,0))),"",INDEX('Policy Characteristics'!E:E,MATCH($C1286,'Policy Characteristics'!$C:$C,0)))</f>
        <v>cross toggle whether carbon tax affects process emissions</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1</v>
      </c>
      <c r="O1286" s="176" t="str">
        <f>IF(ISBLANK(INDEX('Policy Characteristics'!I:I,MATCH($C1286,'Policy Characteristics'!$C:$C,0))),"",INDEX('Policy Characteristics'!I:I,MATCH($C1286,'Policy Characteristics'!$C:$C,0)))</f>
        <v>on/off</v>
      </c>
      <c r="P1286" s="176"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176" t="str">
        <f>IF(ISBLANK(INDEX('Policy Characteristics'!K:K,MATCH($C1286,'Policy Characteristics'!$C:$C,0))),"",INDEX('Policy Characteristics'!K:K,MATCH($C1286,'Policy Characteristics'!$C:$C,0)))</f>
        <v>fuels.html#carbon-tax</v>
      </c>
      <c r="R1286" s="176" t="str">
        <f>IF(ISBLANK(INDEX('Policy Characteristics'!L:L,MATCH($C1286,'Policy Characteristics'!$C:$C,0))),"",INDEX('Policy Characteristics'!L:L,MATCH($C1286,'Policy Characteristics'!$C:$C,0)))</f>
        <v>carbon-tax.html</v>
      </c>
    </row>
    <row r="1287" spans="1:18" s="2" customFormat="1" x14ac:dyDescent="0.25">
      <c r="A1287" s="176" t="str">
        <f>IF(ISBLANK(INDEX('Policy Characteristics'!A:A,MATCH($C1287,'Policy Characteristics'!$C:$C,0))),"",INDEX('Policy Characteristics'!A:A,MATCH($C1287,'Policy Characteristics'!$C:$C,0)))</f>
        <v>Cross-Sector</v>
      </c>
      <c r="B1287" s="185" t="str">
        <f>IF(ISBLANK(INDEX('Policy Characteristics'!B:B,MATCH($C1287,'Policy Characteristics'!$C:$C,0))),"",INDEX('Policy Characteristics'!B:B,MATCH($C1287,'Policy Characteristics'!$C:$C,0)))</f>
        <v>Exempt Process Emissions from C Tax</v>
      </c>
      <c r="C1287" s="176" t="str">
        <f>C$1286</f>
        <v>BEPEfCT Boolean Exempt Process Emissions from Carbon Tax</v>
      </c>
      <c r="D1287" s="6" t="s">
        <v>1969</v>
      </c>
      <c r="E1287" s="6"/>
      <c r="F1287" t="s">
        <v>1661</v>
      </c>
      <c r="G1287" s="6"/>
      <c r="H1287" s="49">
        <v>1629</v>
      </c>
      <c r="I1287" s="200" t="s">
        <v>43</v>
      </c>
      <c r="J1287" s="177" t="str">
        <f>IF(ISBLANK(INDEX('Policy Characteristics'!D:D,MATCH($C1287,'Policy Characteristics'!$C:$C,0))),"",INDEX('Policy Characteristics'!D:D,MATCH($C1287,'Policy Characteristics'!$C:$C,0)))</f>
        <v/>
      </c>
      <c r="K1287" s="176" t="str">
        <f>IF(ISBLANK(INDEX('Policy Characteristics'!E:E,MATCH($C1287,'Policy Characteristics'!$C:$C,0))),"",INDEX('Policy Characteristics'!E:E,MATCH($C1287,'Policy Characteristics'!$C:$C,0)))</f>
        <v>cross toggle whether carbon tax affects process emissions</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1</v>
      </c>
      <c r="O1287" s="176" t="str">
        <f>IF(ISBLANK(INDEX('Policy Characteristics'!I:I,MATCH($C1287,'Policy Characteristics'!$C:$C,0))),"",INDEX('Policy Characteristics'!I:I,MATCH($C1287,'Policy Characteristics'!$C:$C,0)))</f>
        <v>on/off</v>
      </c>
      <c r="P1287" s="176"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176" t="str">
        <f>IF(ISBLANK(INDEX('Policy Characteristics'!K:K,MATCH($C1287,'Policy Characteristics'!$C:$C,0))),"",INDEX('Policy Characteristics'!K:K,MATCH($C1287,'Policy Characteristics'!$C:$C,0)))</f>
        <v>fuels.html#carbon-tax</v>
      </c>
      <c r="R1287" s="176" t="str">
        <f>IF(ISBLANK(INDEX('Policy Characteristics'!L:L,MATCH($C1287,'Policy Characteristics'!$C:$C,0))),"",INDEX('Policy Characteristics'!L:L,MATCH($C1287,'Policy Characteristics'!$C:$C,0)))</f>
        <v>carbon-tax.html</v>
      </c>
    </row>
    <row r="1288" spans="1:18" s="2" customFormat="1" x14ac:dyDescent="0.25">
      <c r="A1288" s="176" t="str">
        <f>IF(ISBLANK(INDEX('Policy Characteristics'!A:A,MATCH($C1288,'Policy Characteristics'!$C:$C,0))),"",INDEX('Policy Characteristics'!A:A,MATCH($C1288,'Policy Characteristics'!$C:$C,0)))</f>
        <v>Cross-Sector</v>
      </c>
      <c r="B1288" s="185" t="str">
        <f>IF(ISBLANK(INDEX('Policy Characteristics'!B:B,MATCH($C1288,'Policy Characteristics'!$C:$C,0))),"",INDEX('Policy Characteristics'!B:B,MATCH($C1288,'Policy Characteristics'!$C:$C,0)))</f>
        <v>Exempt Process Emissions from C Tax</v>
      </c>
      <c r="C1288" s="176" t="str">
        <f t="shared" ref="C1288:C1310" si="55">C$1286</f>
        <v>BEPEfCT Boolean Exempt Process Emissions from Carbon Tax</v>
      </c>
      <c r="D1288" s="6" t="s">
        <v>1970</v>
      </c>
      <c r="E1288" s="6"/>
      <c r="F1288" t="s">
        <v>1934</v>
      </c>
      <c r="G1288" s="6"/>
      <c r="H1288" s="49">
        <v>1630</v>
      </c>
      <c r="I1288" s="200" t="s">
        <v>43</v>
      </c>
      <c r="J1288" s="177" t="str">
        <f>IF(ISBLANK(INDEX('Policy Characteristics'!D:D,MATCH($C1288,'Policy Characteristics'!$C:$C,0))),"",INDEX('Policy Characteristics'!D:D,MATCH($C1288,'Policy Characteristics'!$C:$C,0)))</f>
        <v/>
      </c>
      <c r="K1288" s="176" t="str">
        <f>IF(ISBLANK(INDEX('Policy Characteristics'!E:E,MATCH($C1288,'Policy Characteristics'!$C:$C,0))),"",INDEX('Policy Characteristics'!E:E,MATCH($C1288,'Policy Characteristics'!$C:$C,0)))</f>
        <v>cross toggle whether carbon tax affects process emissions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1</v>
      </c>
      <c r="O1288" s="176" t="str">
        <f>IF(ISBLANK(INDEX('Policy Characteristics'!I:I,MATCH($C1288,'Policy Characteristics'!$C:$C,0))),"",INDEX('Policy Characteristics'!I:I,MATCH($C1288,'Policy Characteristics'!$C:$C,0)))</f>
        <v>on/off</v>
      </c>
      <c r="P1288" s="176"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176" t="str">
        <f>IF(ISBLANK(INDEX('Policy Characteristics'!K:K,MATCH($C1288,'Policy Characteristics'!$C:$C,0))),"",INDEX('Policy Characteristics'!K:K,MATCH($C1288,'Policy Characteristics'!$C:$C,0)))</f>
        <v>fuels.html#carbon-tax</v>
      </c>
      <c r="R1288" s="176" t="str">
        <f>IF(ISBLANK(INDEX('Policy Characteristics'!L:L,MATCH($C1288,'Policy Characteristics'!$C:$C,0))),"",INDEX('Policy Characteristics'!L:L,MATCH($C1288,'Policy Characteristics'!$C:$C,0)))</f>
        <v>carbon-tax.html</v>
      </c>
    </row>
    <row r="1289" spans="1:18" s="2" customFormat="1" x14ac:dyDescent="0.25">
      <c r="A1289" s="176" t="str">
        <f>IF(ISBLANK(INDEX('Policy Characteristics'!A:A,MATCH($C1289,'Policy Characteristics'!$C:$C,0))),"",INDEX('Policy Characteristics'!A:A,MATCH($C1289,'Policy Characteristics'!$C:$C,0)))</f>
        <v>Cross-Sector</v>
      </c>
      <c r="B1289" s="185" t="str">
        <f>IF(ISBLANK(INDEX('Policy Characteristics'!B:B,MATCH($C1289,'Policy Characteristics'!$C:$C,0))),"",INDEX('Policy Characteristics'!B:B,MATCH($C1289,'Policy Characteristics'!$C:$C,0)))</f>
        <v>Exempt Process Emissions from C Tax</v>
      </c>
      <c r="C1289" s="176" t="str">
        <f t="shared" si="55"/>
        <v>BEPEfCT Boolean Exempt Process Emissions from Carbon Tax</v>
      </c>
      <c r="D1289" s="6" t="s">
        <v>1971</v>
      </c>
      <c r="E1289" s="6"/>
      <c r="F1289" t="s">
        <v>1935</v>
      </c>
      <c r="G1289" s="6"/>
      <c r="H1289" s="49">
        <v>1631</v>
      </c>
      <c r="I1289" s="200" t="s">
        <v>44</v>
      </c>
      <c r="J1289" s="177" t="str">
        <f>IF(ISBLANK(INDEX('Policy Characteristics'!D:D,MATCH($C1289,'Policy Characteristics'!$C:$C,0))),"",INDEX('Policy Characteristics'!D:D,MATCH($C1289,'Policy Characteristics'!$C:$C,0)))</f>
        <v/>
      </c>
      <c r="K1289" s="176" t="str">
        <f>IF(ISBLANK(INDEX('Policy Characteristics'!E:E,MATCH($C1289,'Policy Characteristics'!$C:$C,0))),"",INDEX('Policy Characteristics'!E:E,MATCH($C1289,'Policy Characteristics'!$C:$C,0)))</f>
        <v>cross toggle whether carbon tax affects process emissions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1</v>
      </c>
      <c r="N1289" s="176">
        <f>IF(ISBLANK(INDEX('Policy Characteristics'!H:H,MATCH($C1289,'Policy Characteristics'!$C:$C,0))),"",INDEX('Policy Characteristics'!H:H,MATCH($C1289,'Policy Characteristics'!$C:$C,0)))</f>
        <v>1</v>
      </c>
      <c r="O1289" s="176" t="str">
        <f>IF(ISBLANK(INDEX('Policy Characteristics'!I:I,MATCH($C1289,'Policy Characteristics'!$C:$C,0))),"",INDEX('Policy Characteristics'!I:I,MATCH($C1289,'Policy Characteristics'!$C:$C,0)))</f>
        <v>on/off</v>
      </c>
      <c r="P1289" s="176"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176" t="str">
        <f>IF(ISBLANK(INDEX('Policy Characteristics'!K:K,MATCH($C1289,'Policy Characteristics'!$C:$C,0))),"",INDEX('Policy Characteristics'!K:K,MATCH($C1289,'Policy Characteristics'!$C:$C,0)))</f>
        <v>fuels.html#carbon-tax</v>
      </c>
      <c r="R1289" s="176" t="str">
        <f>IF(ISBLANK(INDEX('Policy Characteristics'!L:L,MATCH($C1289,'Policy Characteristics'!$C:$C,0))),"",INDEX('Policy Characteristics'!L:L,MATCH($C1289,'Policy Characteristics'!$C:$C,0)))</f>
        <v>carbon-tax.html</v>
      </c>
    </row>
    <row r="1290" spans="1:18" s="2" customFormat="1" x14ac:dyDescent="0.25">
      <c r="A1290" s="176" t="str">
        <f>IF(ISBLANK(INDEX('Policy Characteristics'!A:A,MATCH($C1290,'Policy Characteristics'!$C:$C,0))),"",INDEX('Policy Characteristics'!A:A,MATCH($C1290,'Policy Characteristics'!$C:$C,0)))</f>
        <v>Cross-Sector</v>
      </c>
      <c r="B1290" s="185" t="str">
        <f>IF(ISBLANK(INDEX('Policy Characteristics'!B:B,MATCH($C1290,'Policy Characteristics'!$C:$C,0))),"",INDEX('Policy Characteristics'!B:B,MATCH($C1290,'Policy Characteristics'!$C:$C,0)))</f>
        <v>Exempt Process Emissions from C Tax</v>
      </c>
      <c r="C1290" s="176" t="str">
        <f t="shared" si="55"/>
        <v>BEPEfCT Boolean Exempt Process Emissions from Carbon Tax</v>
      </c>
      <c r="D1290" s="6" t="s">
        <v>1972</v>
      </c>
      <c r="E1290" s="6"/>
      <c r="F1290" t="s">
        <v>1936</v>
      </c>
      <c r="G1290" s="6"/>
      <c r="H1290" s="49">
        <v>1632</v>
      </c>
      <c r="I1290" s="200" t="s">
        <v>44</v>
      </c>
      <c r="J1290" s="177" t="str">
        <f>IF(ISBLANK(INDEX('Policy Characteristics'!D:D,MATCH($C1290,'Policy Characteristics'!$C:$C,0))),"",INDEX('Policy Characteristics'!D:D,MATCH($C1290,'Policy Characteristics'!$C:$C,0)))</f>
        <v/>
      </c>
      <c r="K1290" s="176" t="str">
        <f>IF(ISBLANK(INDEX('Policy Characteristics'!E:E,MATCH($C1290,'Policy Characteristics'!$C:$C,0))),"",INDEX('Policy Characteristics'!E:E,MATCH($C1290,'Policy Characteristics'!$C:$C,0)))</f>
        <v>cross toggle whether carbon tax affects process emissions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1</v>
      </c>
      <c r="N1290" s="176">
        <f>IF(ISBLANK(INDEX('Policy Characteristics'!H:H,MATCH($C1290,'Policy Characteristics'!$C:$C,0))),"",INDEX('Policy Characteristics'!H:H,MATCH($C1290,'Policy Characteristics'!$C:$C,0)))</f>
        <v>1</v>
      </c>
      <c r="O1290" s="176" t="str">
        <f>IF(ISBLANK(INDEX('Policy Characteristics'!I:I,MATCH($C1290,'Policy Characteristics'!$C:$C,0))),"",INDEX('Policy Characteristics'!I:I,MATCH($C1290,'Policy Characteristics'!$C:$C,0)))</f>
        <v>on/off</v>
      </c>
      <c r="P1290" s="176"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176" t="str">
        <f>IF(ISBLANK(INDEX('Policy Characteristics'!K:K,MATCH($C1290,'Policy Characteristics'!$C:$C,0))),"",INDEX('Policy Characteristics'!K:K,MATCH($C1290,'Policy Characteristics'!$C:$C,0)))</f>
        <v>fuels.html#carbon-tax</v>
      </c>
      <c r="R1290" s="176" t="str">
        <f>IF(ISBLANK(INDEX('Policy Characteristics'!L:L,MATCH($C1290,'Policy Characteristics'!$C:$C,0))),"",INDEX('Policy Characteristics'!L:L,MATCH($C1290,'Policy Characteristics'!$C:$C,0)))</f>
        <v>carbon-tax.html</v>
      </c>
    </row>
    <row r="1291" spans="1:18" s="2" customFormat="1" x14ac:dyDescent="0.25">
      <c r="A1291" s="176" t="str">
        <f>IF(ISBLANK(INDEX('Policy Characteristics'!A:A,MATCH($C1291,'Policy Characteristics'!$C:$C,0))),"",INDEX('Policy Characteristics'!A:A,MATCH($C1291,'Policy Characteristics'!$C:$C,0)))</f>
        <v>Cross-Sector</v>
      </c>
      <c r="B1291" s="185" t="str">
        <f>IF(ISBLANK(INDEX('Policy Characteristics'!B:B,MATCH($C1291,'Policy Characteristics'!$C:$C,0))),"",INDEX('Policy Characteristics'!B:B,MATCH($C1291,'Policy Characteristics'!$C:$C,0)))</f>
        <v>Exempt Process Emissions from C Tax</v>
      </c>
      <c r="C1291" s="176" t="str">
        <f t="shared" si="55"/>
        <v>BEPEfCT Boolean Exempt Process Emissions from Carbon Tax</v>
      </c>
      <c r="D1291" s="6" t="s">
        <v>1973</v>
      </c>
      <c r="E1291" s="6"/>
      <c r="F1291" t="s">
        <v>1937</v>
      </c>
      <c r="G1291" s="6"/>
      <c r="H1291" s="49">
        <v>1633</v>
      </c>
      <c r="I1291" s="200" t="s">
        <v>44</v>
      </c>
      <c r="J1291" s="177" t="str">
        <f>IF(ISBLANK(INDEX('Policy Characteristics'!D:D,MATCH($C1291,'Policy Characteristics'!$C:$C,0))),"",INDEX('Policy Characteristics'!D:D,MATCH($C1291,'Policy Characteristics'!$C:$C,0)))</f>
        <v/>
      </c>
      <c r="K1291" s="176" t="str">
        <f>IF(ISBLANK(INDEX('Policy Characteristics'!E:E,MATCH($C1291,'Policy Characteristics'!$C:$C,0))),"",INDEX('Policy Characteristics'!E:E,MATCH($C1291,'Policy Characteristics'!$C:$C,0)))</f>
        <v>cross toggle whether carbon tax affects process emissions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1</v>
      </c>
      <c r="N1291" s="176">
        <f>IF(ISBLANK(INDEX('Policy Characteristics'!H:H,MATCH($C1291,'Policy Characteristics'!$C:$C,0))),"",INDEX('Policy Characteristics'!H:H,MATCH($C1291,'Policy Characteristics'!$C:$C,0)))</f>
        <v>1</v>
      </c>
      <c r="O1291" s="176" t="str">
        <f>IF(ISBLANK(INDEX('Policy Characteristics'!I:I,MATCH($C1291,'Policy Characteristics'!$C:$C,0))),"",INDEX('Policy Characteristics'!I:I,MATCH($C1291,'Policy Characteristics'!$C:$C,0)))</f>
        <v>on/off</v>
      </c>
      <c r="P1291" s="176"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176" t="str">
        <f>IF(ISBLANK(INDEX('Policy Characteristics'!K:K,MATCH($C1291,'Policy Characteristics'!$C:$C,0))),"",INDEX('Policy Characteristics'!K:K,MATCH($C1291,'Policy Characteristics'!$C:$C,0)))</f>
        <v>fuels.html#carbon-tax</v>
      </c>
      <c r="R1291" s="176" t="str">
        <f>IF(ISBLANK(INDEX('Policy Characteristics'!L:L,MATCH($C1291,'Policy Characteristics'!$C:$C,0))),"",INDEX('Policy Characteristics'!L:L,MATCH($C1291,'Policy Characteristics'!$C:$C,0)))</f>
        <v>carbon-tax.html</v>
      </c>
    </row>
    <row r="1292" spans="1:18" s="2" customFormat="1" x14ac:dyDescent="0.25">
      <c r="A1292" s="176" t="str">
        <f>IF(ISBLANK(INDEX('Policy Characteristics'!A:A,MATCH($C1292,'Policy Characteristics'!$C:$C,0))),"",INDEX('Policy Characteristics'!A:A,MATCH($C1292,'Policy Characteristics'!$C:$C,0)))</f>
        <v>Cross-Sector</v>
      </c>
      <c r="B1292" s="185" t="str">
        <f>IF(ISBLANK(INDEX('Policy Characteristics'!B:B,MATCH($C1292,'Policy Characteristics'!$C:$C,0))),"",INDEX('Policy Characteristics'!B:B,MATCH($C1292,'Policy Characteristics'!$C:$C,0)))</f>
        <v>Exempt Process Emissions from C Tax</v>
      </c>
      <c r="C1292" s="176" t="str">
        <f t="shared" si="55"/>
        <v>BEPEfCT Boolean Exempt Process Emissions from Carbon Tax</v>
      </c>
      <c r="D1292" s="6" t="s">
        <v>1974</v>
      </c>
      <c r="E1292" s="6"/>
      <c r="F1292" t="s">
        <v>1938</v>
      </c>
      <c r="G1292" s="6"/>
      <c r="H1292" s="49">
        <v>1634</v>
      </c>
      <c r="I1292" s="200" t="s">
        <v>44</v>
      </c>
      <c r="J1292" s="177" t="str">
        <f>IF(ISBLANK(INDEX('Policy Characteristics'!D:D,MATCH($C1292,'Policy Characteristics'!$C:$C,0))),"",INDEX('Policy Characteristics'!D:D,MATCH($C1292,'Policy Characteristics'!$C:$C,0)))</f>
        <v/>
      </c>
      <c r="K1292" s="176" t="str">
        <f>IF(ISBLANK(INDEX('Policy Characteristics'!E:E,MATCH($C1292,'Policy Characteristics'!$C:$C,0))),"",INDEX('Policy Characteristics'!E:E,MATCH($C1292,'Policy Characteristics'!$C:$C,0)))</f>
        <v>cross toggle whether carbon tax affects process emissions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1</v>
      </c>
      <c r="N1292" s="176">
        <f>IF(ISBLANK(INDEX('Policy Characteristics'!H:H,MATCH($C1292,'Policy Characteristics'!$C:$C,0))),"",INDEX('Policy Characteristics'!H:H,MATCH($C1292,'Policy Characteristics'!$C:$C,0)))</f>
        <v>1</v>
      </c>
      <c r="O1292" s="176" t="str">
        <f>IF(ISBLANK(INDEX('Policy Characteristics'!I:I,MATCH($C1292,'Policy Characteristics'!$C:$C,0))),"",INDEX('Policy Characteristics'!I:I,MATCH($C1292,'Policy Characteristics'!$C:$C,0)))</f>
        <v>on/off</v>
      </c>
      <c r="P1292" s="176"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176" t="str">
        <f>IF(ISBLANK(INDEX('Policy Characteristics'!K:K,MATCH($C1292,'Policy Characteristics'!$C:$C,0))),"",INDEX('Policy Characteristics'!K:K,MATCH($C1292,'Policy Characteristics'!$C:$C,0)))</f>
        <v>fuels.html#carbon-tax</v>
      </c>
      <c r="R1292" s="176" t="str">
        <f>IF(ISBLANK(INDEX('Policy Characteristics'!L:L,MATCH($C1292,'Policy Characteristics'!$C:$C,0))),"",INDEX('Policy Characteristics'!L:L,MATCH($C1292,'Policy Characteristics'!$C:$C,0)))</f>
        <v>carbon-tax.html</v>
      </c>
    </row>
    <row r="1293" spans="1:18" s="2" customFormat="1" x14ac:dyDescent="0.25">
      <c r="A1293" s="176" t="str">
        <f>IF(ISBLANK(INDEX('Policy Characteristics'!A:A,MATCH($C1293,'Policy Characteristics'!$C:$C,0))),"",INDEX('Policy Characteristics'!A:A,MATCH($C1293,'Policy Characteristics'!$C:$C,0)))</f>
        <v>Cross-Sector</v>
      </c>
      <c r="B1293" s="185" t="str">
        <f>IF(ISBLANK(INDEX('Policy Characteristics'!B:B,MATCH($C1293,'Policy Characteristics'!$C:$C,0))),"",INDEX('Policy Characteristics'!B:B,MATCH($C1293,'Policy Characteristics'!$C:$C,0)))</f>
        <v>Exempt Process Emissions from C Tax</v>
      </c>
      <c r="C1293" s="176" t="str">
        <f t="shared" si="55"/>
        <v>BEPEfCT Boolean Exempt Process Emissions from Carbon Tax</v>
      </c>
      <c r="D1293" s="6" t="s">
        <v>1975</v>
      </c>
      <c r="E1293" s="6"/>
      <c r="F1293" t="s">
        <v>1939</v>
      </c>
      <c r="G1293" s="6"/>
      <c r="H1293" s="49">
        <v>1635</v>
      </c>
      <c r="I1293" s="200" t="s">
        <v>44</v>
      </c>
      <c r="J1293" s="177" t="str">
        <f>IF(ISBLANK(INDEX('Policy Characteristics'!D:D,MATCH($C1293,'Policy Characteristics'!$C:$C,0))),"",INDEX('Policy Characteristics'!D:D,MATCH($C1293,'Policy Characteristics'!$C:$C,0)))</f>
        <v/>
      </c>
      <c r="K1293" s="176" t="str">
        <f>IF(ISBLANK(INDEX('Policy Characteristics'!E:E,MATCH($C1293,'Policy Characteristics'!$C:$C,0))),"",INDEX('Policy Characteristics'!E:E,MATCH($C1293,'Policy Characteristics'!$C:$C,0)))</f>
        <v>cross toggle whether carbon tax affects process emissions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1</v>
      </c>
      <c r="N1293" s="176">
        <f>IF(ISBLANK(INDEX('Policy Characteristics'!H:H,MATCH($C1293,'Policy Characteristics'!$C:$C,0))),"",INDEX('Policy Characteristics'!H:H,MATCH($C1293,'Policy Characteristics'!$C:$C,0)))</f>
        <v>1</v>
      </c>
      <c r="O1293" s="176" t="str">
        <f>IF(ISBLANK(INDEX('Policy Characteristics'!I:I,MATCH($C1293,'Policy Characteristics'!$C:$C,0))),"",INDEX('Policy Characteristics'!I:I,MATCH($C1293,'Policy Characteristics'!$C:$C,0)))</f>
        <v>on/off</v>
      </c>
      <c r="P1293" s="176"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176" t="str">
        <f>IF(ISBLANK(INDEX('Policy Characteristics'!K:K,MATCH($C1293,'Policy Characteristics'!$C:$C,0))),"",INDEX('Policy Characteristics'!K:K,MATCH($C1293,'Policy Characteristics'!$C:$C,0)))</f>
        <v>fuels.html#carbon-tax</v>
      </c>
      <c r="R1293" s="176" t="str">
        <f>IF(ISBLANK(INDEX('Policy Characteristics'!L:L,MATCH($C1293,'Policy Characteristics'!$C:$C,0))),"",INDEX('Policy Characteristics'!L:L,MATCH($C1293,'Policy Characteristics'!$C:$C,0)))</f>
        <v>carbon-tax.html</v>
      </c>
    </row>
    <row r="1294" spans="1:18" s="2" customFormat="1" x14ac:dyDescent="0.25">
      <c r="A1294" s="176" t="str">
        <f>IF(ISBLANK(INDEX('Policy Characteristics'!A:A,MATCH($C1294,'Policy Characteristics'!$C:$C,0))),"",INDEX('Policy Characteristics'!A:A,MATCH($C1294,'Policy Characteristics'!$C:$C,0)))</f>
        <v>Cross-Sector</v>
      </c>
      <c r="B1294" s="185" t="str">
        <f>IF(ISBLANK(INDEX('Policy Characteristics'!B:B,MATCH($C1294,'Policy Characteristics'!$C:$C,0))),"",INDEX('Policy Characteristics'!B:B,MATCH($C1294,'Policy Characteristics'!$C:$C,0)))</f>
        <v>Exempt Process Emissions from C Tax</v>
      </c>
      <c r="C1294" s="176" t="str">
        <f t="shared" si="55"/>
        <v>BEPEfCT Boolean Exempt Process Emissions from Carbon Tax</v>
      </c>
      <c r="D1294" s="6" t="s">
        <v>1976</v>
      </c>
      <c r="E1294" s="6"/>
      <c r="F1294" t="s">
        <v>1940</v>
      </c>
      <c r="G1294" s="6"/>
      <c r="H1294" s="49">
        <v>1636</v>
      </c>
      <c r="I1294" s="200" t="s">
        <v>44</v>
      </c>
      <c r="J1294" s="177" t="str">
        <f>IF(ISBLANK(INDEX('Policy Characteristics'!D:D,MATCH($C1294,'Policy Characteristics'!$C:$C,0))),"",INDEX('Policy Characteristics'!D:D,MATCH($C1294,'Policy Characteristics'!$C:$C,0)))</f>
        <v/>
      </c>
      <c r="K1294" s="176" t="str">
        <f>IF(ISBLANK(INDEX('Policy Characteristics'!E:E,MATCH($C1294,'Policy Characteristics'!$C:$C,0))),"",INDEX('Policy Characteristics'!E:E,MATCH($C1294,'Policy Characteristics'!$C:$C,0)))</f>
        <v>cross toggle whether carbon tax affects process emissions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1</v>
      </c>
      <c r="N1294" s="176">
        <f>IF(ISBLANK(INDEX('Policy Characteristics'!H:H,MATCH($C1294,'Policy Characteristics'!$C:$C,0))),"",INDEX('Policy Characteristics'!H:H,MATCH($C1294,'Policy Characteristics'!$C:$C,0)))</f>
        <v>1</v>
      </c>
      <c r="O1294" s="176" t="str">
        <f>IF(ISBLANK(INDEX('Policy Characteristics'!I:I,MATCH($C1294,'Policy Characteristics'!$C:$C,0))),"",INDEX('Policy Characteristics'!I:I,MATCH($C1294,'Policy Characteristics'!$C:$C,0)))</f>
        <v>on/off</v>
      </c>
      <c r="P1294" s="176"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176" t="str">
        <f>IF(ISBLANK(INDEX('Policy Characteristics'!K:K,MATCH($C1294,'Policy Characteristics'!$C:$C,0))),"",INDEX('Policy Characteristics'!K:K,MATCH($C1294,'Policy Characteristics'!$C:$C,0)))</f>
        <v>fuels.html#carbon-tax</v>
      </c>
      <c r="R1294" s="176" t="str">
        <f>IF(ISBLANK(INDEX('Policy Characteristics'!L:L,MATCH($C1294,'Policy Characteristics'!$C:$C,0))),"",INDEX('Policy Characteristics'!L:L,MATCH($C1294,'Policy Characteristics'!$C:$C,0)))</f>
        <v>carbon-tax.html</v>
      </c>
    </row>
    <row r="1295" spans="1:18" s="2" customFormat="1" x14ac:dyDescent="0.25">
      <c r="A1295" s="176" t="str">
        <f>IF(ISBLANK(INDEX('Policy Characteristics'!A:A,MATCH($C1295,'Policy Characteristics'!$C:$C,0))),"",INDEX('Policy Characteristics'!A:A,MATCH($C1295,'Policy Characteristics'!$C:$C,0)))</f>
        <v>Cross-Sector</v>
      </c>
      <c r="B1295" s="185" t="str">
        <f>IF(ISBLANK(INDEX('Policy Characteristics'!B:B,MATCH($C1295,'Policy Characteristics'!$C:$C,0))),"",INDEX('Policy Characteristics'!B:B,MATCH($C1295,'Policy Characteristics'!$C:$C,0)))</f>
        <v>Exempt Process Emissions from C Tax</v>
      </c>
      <c r="C1295" s="176" t="str">
        <f t="shared" si="55"/>
        <v>BEPEfCT Boolean Exempt Process Emissions from Carbon Tax</v>
      </c>
      <c r="D1295" s="6" t="s">
        <v>1977</v>
      </c>
      <c r="E1295" s="6"/>
      <c r="F1295" t="s">
        <v>1480</v>
      </c>
      <c r="G1295" s="6"/>
      <c r="H1295" s="49">
        <v>1637</v>
      </c>
      <c r="I1295" s="200" t="s">
        <v>43</v>
      </c>
      <c r="J1295" s="177" t="str">
        <f>IF(ISBLANK(INDEX('Policy Characteristics'!D:D,MATCH($C1295,'Policy Characteristics'!$C:$C,0))),"",INDEX('Policy Characteristics'!D:D,MATCH($C1295,'Policy Characteristics'!$C:$C,0)))</f>
        <v/>
      </c>
      <c r="K1295" s="176" t="str">
        <f>IF(ISBLANK(INDEX('Policy Characteristics'!E:E,MATCH($C1295,'Policy Characteristics'!$C:$C,0))),"",INDEX('Policy Characteristics'!E:E,MATCH($C1295,'Policy Characteristics'!$C:$C,0)))</f>
        <v>cross toggle whether carbon tax affects process emissions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1</v>
      </c>
      <c r="N1295" s="176">
        <f>IF(ISBLANK(INDEX('Policy Characteristics'!H:H,MATCH($C1295,'Policy Characteristics'!$C:$C,0))),"",INDEX('Policy Characteristics'!H:H,MATCH($C1295,'Policy Characteristics'!$C:$C,0)))</f>
        <v>1</v>
      </c>
      <c r="O1295" s="176" t="str">
        <f>IF(ISBLANK(INDEX('Policy Characteristics'!I:I,MATCH($C1295,'Policy Characteristics'!$C:$C,0))),"",INDEX('Policy Characteristics'!I:I,MATCH($C1295,'Policy Characteristics'!$C:$C,0)))</f>
        <v>on/off</v>
      </c>
      <c r="P1295" s="176"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176" t="str">
        <f>IF(ISBLANK(INDEX('Policy Characteristics'!K:K,MATCH($C1295,'Policy Characteristics'!$C:$C,0))),"",INDEX('Policy Characteristics'!K:K,MATCH($C1295,'Policy Characteristics'!$C:$C,0)))</f>
        <v>fuels.html#carbon-tax</v>
      </c>
      <c r="R1295" s="176" t="str">
        <f>IF(ISBLANK(INDEX('Policy Characteristics'!L:L,MATCH($C1295,'Policy Characteristics'!$C:$C,0))),"",INDEX('Policy Characteristics'!L:L,MATCH($C1295,'Policy Characteristics'!$C:$C,0)))</f>
        <v>carbon-tax.html</v>
      </c>
    </row>
    <row r="1296" spans="1:18" s="2" customFormat="1" x14ac:dyDescent="0.25">
      <c r="A1296" s="176" t="str">
        <f>IF(ISBLANK(INDEX('Policy Characteristics'!A:A,MATCH($C1296,'Policy Characteristics'!$C:$C,0))),"",INDEX('Policy Characteristics'!A:A,MATCH($C1296,'Policy Characteristics'!$C:$C,0)))</f>
        <v>Cross-Sector</v>
      </c>
      <c r="B1296" s="185" t="str">
        <f>IF(ISBLANK(INDEX('Policy Characteristics'!B:B,MATCH($C1296,'Policy Characteristics'!$C:$C,0))),"",INDEX('Policy Characteristics'!B:B,MATCH($C1296,'Policy Characteristics'!$C:$C,0)))</f>
        <v>Exempt Process Emissions from C Tax</v>
      </c>
      <c r="C1296" s="176" t="str">
        <f t="shared" si="55"/>
        <v>BEPEfCT Boolean Exempt Process Emissions from Carbon Tax</v>
      </c>
      <c r="D1296" s="6" t="s">
        <v>1978</v>
      </c>
      <c r="E1296" s="6"/>
      <c r="F1296" t="s">
        <v>1941</v>
      </c>
      <c r="G1296" s="6"/>
      <c r="H1296" s="49">
        <v>1638</v>
      </c>
      <c r="I1296" s="200" t="s">
        <v>44</v>
      </c>
      <c r="J1296" s="177" t="str">
        <f>IF(ISBLANK(INDEX('Policy Characteristics'!D:D,MATCH($C1296,'Policy Characteristics'!$C:$C,0))),"",INDEX('Policy Characteristics'!D:D,MATCH($C1296,'Policy Characteristics'!$C:$C,0)))</f>
        <v/>
      </c>
      <c r="K1296" s="176" t="str">
        <f>IF(ISBLANK(INDEX('Policy Characteristics'!E:E,MATCH($C1296,'Policy Characteristics'!$C:$C,0))),"",INDEX('Policy Characteristics'!E:E,MATCH($C1296,'Policy Characteristics'!$C:$C,0)))</f>
        <v>cross toggle whether carbon tax affects process emissions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1</v>
      </c>
      <c r="N1296" s="176">
        <f>IF(ISBLANK(INDEX('Policy Characteristics'!H:H,MATCH($C1296,'Policy Characteristics'!$C:$C,0))),"",INDEX('Policy Characteristics'!H:H,MATCH($C1296,'Policy Characteristics'!$C:$C,0)))</f>
        <v>1</v>
      </c>
      <c r="O1296" s="176" t="str">
        <f>IF(ISBLANK(INDEX('Policy Characteristics'!I:I,MATCH($C1296,'Policy Characteristics'!$C:$C,0))),"",INDEX('Policy Characteristics'!I:I,MATCH($C1296,'Policy Characteristics'!$C:$C,0)))</f>
        <v>on/off</v>
      </c>
      <c r="P1296" s="176"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176" t="str">
        <f>IF(ISBLANK(INDEX('Policy Characteristics'!K:K,MATCH($C1296,'Policy Characteristics'!$C:$C,0))),"",INDEX('Policy Characteristics'!K:K,MATCH($C1296,'Policy Characteristics'!$C:$C,0)))</f>
        <v>fuels.html#carbon-tax</v>
      </c>
      <c r="R1296" s="176" t="str">
        <f>IF(ISBLANK(INDEX('Policy Characteristics'!L:L,MATCH($C1296,'Policy Characteristics'!$C:$C,0))),"",INDEX('Policy Characteristics'!L:L,MATCH($C1296,'Policy Characteristics'!$C:$C,0)))</f>
        <v>carbon-tax.html</v>
      </c>
    </row>
    <row r="1297" spans="1:18" s="2" customFormat="1" x14ac:dyDescent="0.25">
      <c r="A1297" s="176" t="str">
        <f>IF(ISBLANK(INDEX('Policy Characteristics'!A:A,MATCH($C1297,'Policy Characteristics'!$C:$C,0))),"",INDEX('Policy Characteristics'!A:A,MATCH($C1297,'Policy Characteristics'!$C:$C,0)))</f>
        <v>Cross-Sector</v>
      </c>
      <c r="B1297" s="185" t="str">
        <f>IF(ISBLANK(INDEX('Policy Characteristics'!B:B,MATCH($C1297,'Policy Characteristics'!$C:$C,0))),"",INDEX('Policy Characteristics'!B:B,MATCH($C1297,'Policy Characteristics'!$C:$C,0)))</f>
        <v>Exempt Process Emissions from C Tax</v>
      </c>
      <c r="C1297" s="176" t="str">
        <f t="shared" si="55"/>
        <v>BEPEfCT Boolean Exempt Process Emissions from Carbon Tax</v>
      </c>
      <c r="D1297" s="6" t="s">
        <v>1979</v>
      </c>
      <c r="E1297" s="6"/>
      <c r="F1297" t="s">
        <v>1942</v>
      </c>
      <c r="G1297" s="6"/>
      <c r="H1297" s="49">
        <v>1639</v>
      </c>
      <c r="I1297" s="200" t="s">
        <v>44</v>
      </c>
      <c r="J1297" s="177" t="str">
        <f>IF(ISBLANK(INDEX('Policy Characteristics'!D:D,MATCH($C1297,'Policy Characteristics'!$C:$C,0))),"",INDEX('Policy Characteristics'!D:D,MATCH($C1297,'Policy Characteristics'!$C:$C,0)))</f>
        <v/>
      </c>
      <c r="K1297" s="176" t="str">
        <f>IF(ISBLANK(INDEX('Policy Characteristics'!E:E,MATCH($C1297,'Policy Characteristics'!$C:$C,0))),"",INDEX('Policy Characteristics'!E:E,MATCH($C1297,'Policy Characteristics'!$C:$C,0)))</f>
        <v>cross toggle whether carbon tax affects process emissions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1</v>
      </c>
      <c r="N1297" s="176">
        <f>IF(ISBLANK(INDEX('Policy Characteristics'!H:H,MATCH($C1297,'Policy Characteristics'!$C:$C,0))),"",INDEX('Policy Characteristics'!H:H,MATCH($C1297,'Policy Characteristics'!$C:$C,0)))</f>
        <v>1</v>
      </c>
      <c r="O1297" s="176" t="str">
        <f>IF(ISBLANK(INDEX('Policy Characteristics'!I:I,MATCH($C1297,'Policy Characteristics'!$C:$C,0))),"",INDEX('Policy Characteristics'!I:I,MATCH($C1297,'Policy Characteristics'!$C:$C,0)))</f>
        <v>on/off</v>
      </c>
      <c r="P1297" s="176"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176" t="str">
        <f>IF(ISBLANK(INDEX('Policy Characteristics'!K:K,MATCH($C1297,'Policy Characteristics'!$C:$C,0))),"",INDEX('Policy Characteristics'!K:K,MATCH($C1297,'Policy Characteristics'!$C:$C,0)))</f>
        <v>fuels.html#carbon-tax</v>
      </c>
      <c r="R1297" s="176" t="str">
        <f>IF(ISBLANK(INDEX('Policy Characteristics'!L:L,MATCH($C1297,'Policy Characteristics'!$C:$C,0))),"",INDEX('Policy Characteristics'!L:L,MATCH($C1297,'Policy Characteristics'!$C:$C,0)))</f>
        <v>carbon-tax.html</v>
      </c>
    </row>
    <row r="1298" spans="1:18" s="2" customFormat="1" x14ac:dyDescent="0.25">
      <c r="A1298" s="176" t="str">
        <f>IF(ISBLANK(INDEX('Policy Characteristics'!A:A,MATCH($C1298,'Policy Characteristics'!$C:$C,0))),"",INDEX('Policy Characteristics'!A:A,MATCH($C1298,'Policy Characteristics'!$C:$C,0)))</f>
        <v>Cross-Sector</v>
      </c>
      <c r="B1298" s="185" t="str">
        <f>IF(ISBLANK(INDEX('Policy Characteristics'!B:B,MATCH($C1298,'Policy Characteristics'!$C:$C,0))),"",INDEX('Policy Characteristics'!B:B,MATCH($C1298,'Policy Characteristics'!$C:$C,0)))</f>
        <v>Exempt Process Emissions from C Tax</v>
      </c>
      <c r="C1298" s="176" t="str">
        <f t="shared" si="55"/>
        <v>BEPEfCT Boolean Exempt Process Emissions from Carbon Tax</v>
      </c>
      <c r="D1298" s="6" t="s">
        <v>1980</v>
      </c>
      <c r="E1298" s="6"/>
      <c r="F1298" t="s">
        <v>1943</v>
      </c>
      <c r="G1298" s="6"/>
      <c r="H1298" s="49">
        <v>1640</v>
      </c>
      <c r="I1298" s="200" t="s">
        <v>44</v>
      </c>
      <c r="J1298" s="177" t="str">
        <f>IF(ISBLANK(INDEX('Policy Characteristics'!D:D,MATCH($C1298,'Policy Characteristics'!$C:$C,0))),"",INDEX('Policy Characteristics'!D:D,MATCH($C1298,'Policy Characteristics'!$C:$C,0)))</f>
        <v/>
      </c>
      <c r="K1298" s="176" t="str">
        <f>IF(ISBLANK(INDEX('Policy Characteristics'!E:E,MATCH($C1298,'Policy Characteristics'!$C:$C,0))),"",INDEX('Policy Characteristics'!E:E,MATCH($C1298,'Policy Characteristics'!$C:$C,0)))</f>
        <v>cross toggle whether carbon tax affects process emissions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1</v>
      </c>
      <c r="N1298" s="176">
        <f>IF(ISBLANK(INDEX('Policy Characteristics'!H:H,MATCH($C1298,'Policy Characteristics'!$C:$C,0))),"",INDEX('Policy Characteristics'!H:H,MATCH($C1298,'Policy Characteristics'!$C:$C,0)))</f>
        <v>1</v>
      </c>
      <c r="O1298" s="176" t="str">
        <f>IF(ISBLANK(INDEX('Policy Characteristics'!I:I,MATCH($C1298,'Policy Characteristics'!$C:$C,0))),"",INDEX('Policy Characteristics'!I:I,MATCH($C1298,'Policy Characteristics'!$C:$C,0)))</f>
        <v>on/off</v>
      </c>
      <c r="P1298" s="176"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176" t="str">
        <f>IF(ISBLANK(INDEX('Policy Characteristics'!K:K,MATCH($C1298,'Policy Characteristics'!$C:$C,0))),"",INDEX('Policy Characteristics'!K:K,MATCH($C1298,'Policy Characteristics'!$C:$C,0)))</f>
        <v>fuels.html#carbon-tax</v>
      </c>
      <c r="R1298" s="176" t="str">
        <f>IF(ISBLANK(INDEX('Policy Characteristics'!L:L,MATCH($C1298,'Policy Characteristics'!$C:$C,0))),"",INDEX('Policy Characteristics'!L:L,MATCH($C1298,'Policy Characteristics'!$C:$C,0)))</f>
        <v>carbon-tax.html</v>
      </c>
    </row>
    <row r="1299" spans="1:18" s="2" customFormat="1" x14ac:dyDescent="0.25">
      <c r="A1299" s="176" t="str">
        <f>IF(ISBLANK(INDEX('Policy Characteristics'!A:A,MATCH($C1299,'Policy Characteristics'!$C:$C,0))),"",INDEX('Policy Characteristics'!A:A,MATCH($C1299,'Policy Characteristics'!$C:$C,0)))</f>
        <v>Cross-Sector</v>
      </c>
      <c r="B1299" s="185" t="str">
        <f>IF(ISBLANK(INDEX('Policy Characteristics'!B:B,MATCH($C1299,'Policy Characteristics'!$C:$C,0))),"",INDEX('Policy Characteristics'!B:B,MATCH($C1299,'Policy Characteristics'!$C:$C,0)))</f>
        <v>Exempt Process Emissions from C Tax</v>
      </c>
      <c r="C1299" s="176" t="str">
        <f t="shared" si="55"/>
        <v>BEPEfCT Boolean Exempt Process Emissions from Carbon Tax</v>
      </c>
      <c r="D1299" s="6" t="s">
        <v>1981</v>
      </c>
      <c r="E1299" s="6"/>
      <c r="F1299" t="s">
        <v>1481</v>
      </c>
      <c r="G1299" s="6"/>
      <c r="H1299" s="49">
        <v>1641</v>
      </c>
      <c r="I1299" s="200" t="s">
        <v>44</v>
      </c>
      <c r="J1299" s="177" t="str">
        <f>IF(ISBLANK(INDEX('Policy Characteristics'!D:D,MATCH($C1299,'Policy Characteristics'!$C:$C,0))),"",INDEX('Policy Characteristics'!D:D,MATCH($C1299,'Policy Characteristics'!$C:$C,0)))</f>
        <v/>
      </c>
      <c r="K1299" s="176" t="str">
        <f>IF(ISBLANK(INDEX('Policy Characteristics'!E:E,MATCH($C1299,'Policy Characteristics'!$C:$C,0))),"",INDEX('Policy Characteristics'!E:E,MATCH($C1299,'Policy Characteristics'!$C:$C,0)))</f>
        <v>cross toggle whether carbon tax affects process emissions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1</v>
      </c>
      <c r="N1299" s="176">
        <f>IF(ISBLANK(INDEX('Policy Characteristics'!H:H,MATCH($C1299,'Policy Characteristics'!$C:$C,0))),"",INDEX('Policy Characteristics'!H:H,MATCH($C1299,'Policy Characteristics'!$C:$C,0)))</f>
        <v>1</v>
      </c>
      <c r="O1299" s="176" t="str">
        <f>IF(ISBLANK(INDEX('Policy Characteristics'!I:I,MATCH($C1299,'Policy Characteristics'!$C:$C,0))),"",INDEX('Policy Characteristics'!I:I,MATCH($C1299,'Policy Characteristics'!$C:$C,0)))</f>
        <v>on/off</v>
      </c>
      <c r="P1299" s="176"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176" t="str">
        <f>IF(ISBLANK(INDEX('Policy Characteristics'!K:K,MATCH($C1299,'Policy Characteristics'!$C:$C,0))),"",INDEX('Policy Characteristics'!K:K,MATCH($C1299,'Policy Characteristics'!$C:$C,0)))</f>
        <v>fuels.html#carbon-tax</v>
      </c>
      <c r="R1299" s="176" t="str">
        <f>IF(ISBLANK(INDEX('Policy Characteristics'!L:L,MATCH($C1299,'Policy Characteristics'!$C:$C,0))),"",INDEX('Policy Characteristics'!L:L,MATCH($C1299,'Policy Characteristics'!$C:$C,0)))</f>
        <v>carbon-tax.html</v>
      </c>
    </row>
    <row r="1300" spans="1:18" s="2" customFormat="1" x14ac:dyDescent="0.25">
      <c r="A1300" s="176" t="str">
        <f>IF(ISBLANK(INDEX('Policy Characteristics'!A:A,MATCH($C1300,'Policy Characteristics'!$C:$C,0))),"",INDEX('Policy Characteristics'!A:A,MATCH($C1300,'Policy Characteristics'!$C:$C,0)))</f>
        <v>Cross-Sector</v>
      </c>
      <c r="B1300" s="185" t="str">
        <f>IF(ISBLANK(INDEX('Policy Characteristics'!B:B,MATCH($C1300,'Policy Characteristics'!$C:$C,0))),"",INDEX('Policy Characteristics'!B:B,MATCH($C1300,'Policy Characteristics'!$C:$C,0)))</f>
        <v>Exempt Process Emissions from C Tax</v>
      </c>
      <c r="C1300" s="176" t="str">
        <f t="shared" si="55"/>
        <v>BEPEfCT Boolean Exempt Process Emissions from Carbon Tax</v>
      </c>
      <c r="D1300" s="6" t="s">
        <v>1982</v>
      </c>
      <c r="E1300" s="6"/>
      <c r="F1300" t="s">
        <v>1944</v>
      </c>
      <c r="G1300" s="6"/>
      <c r="H1300" s="49">
        <v>1642</v>
      </c>
      <c r="I1300" s="200" t="s">
        <v>44</v>
      </c>
      <c r="J1300" s="177" t="str">
        <f>IF(ISBLANK(INDEX('Policy Characteristics'!D:D,MATCH($C1300,'Policy Characteristics'!$C:$C,0))),"",INDEX('Policy Characteristics'!D:D,MATCH($C1300,'Policy Characteristics'!$C:$C,0)))</f>
        <v/>
      </c>
      <c r="K1300" s="176" t="str">
        <f>IF(ISBLANK(INDEX('Policy Characteristics'!E:E,MATCH($C1300,'Policy Characteristics'!$C:$C,0))),"",INDEX('Policy Characteristics'!E:E,MATCH($C1300,'Policy Characteristics'!$C:$C,0)))</f>
        <v>cross toggle whether carbon tax affects process emissions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1</v>
      </c>
      <c r="N1300" s="176">
        <f>IF(ISBLANK(INDEX('Policy Characteristics'!H:H,MATCH($C1300,'Policy Characteristics'!$C:$C,0))),"",INDEX('Policy Characteristics'!H:H,MATCH($C1300,'Policy Characteristics'!$C:$C,0)))</f>
        <v>1</v>
      </c>
      <c r="O1300" s="176" t="str">
        <f>IF(ISBLANK(INDEX('Policy Characteristics'!I:I,MATCH($C1300,'Policy Characteristics'!$C:$C,0))),"",INDEX('Policy Characteristics'!I:I,MATCH($C1300,'Policy Characteristics'!$C:$C,0)))</f>
        <v>on/off</v>
      </c>
      <c r="P1300" s="176"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176" t="str">
        <f>IF(ISBLANK(INDEX('Policy Characteristics'!K:K,MATCH($C1300,'Policy Characteristics'!$C:$C,0))),"",INDEX('Policy Characteristics'!K:K,MATCH($C1300,'Policy Characteristics'!$C:$C,0)))</f>
        <v>fuels.html#carbon-tax</v>
      </c>
      <c r="R1300" s="176" t="str">
        <f>IF(ISBLANK(INDEX('Policy Characteristics'!L:L,MATCH($C1300,'Policy Characteristics'!$C:$C,0))),"",INDEX('Policy Characteristics'!L:L,MATCH($C1300,'Policy Characteristics'!$C:$C,0)))</f>
        <v>carbon-tax.html</v>
      </c>
    </row>
    <row r="1301" spans="1:18" s="2" customFormat="1" x14ac:dyDescent="0.25">
      <c r="A1301" s="176" t="str">
        <f>IF(ISBLANK(INDEX('Policy Characteristics'!A:A,MATCH($C1301,'Policy Characteristics'!$C:$C,0))),"",INDEX('Policy Characteristics'!A:A,MATCH($C1301,'Policy Characteristics'!$C:$C,0)))</f>
        <v>Cross-Sector</v>
      </c>
      <c r="B1301" s="185" t="str">
        <f>IF(ISBLANK(INDEX('Policy Characteristics'!B:B,MATCH($C1301,'Policy Characteristics'!$C:$C,0))),"",INDEX('Policy Characteristics'!B:B,MATCH($C1301,'Policy Characteristics'!$C:$C,0)))</f>
        <v>Exempt Process Emissions from C Tax</v>
      </c>
      <c r="C1301" s="176" t="str">
        <f t="shared" si="55"/>
        <v>BEPEfCT Boolean Exempt Process Emissions from Carbon Tax</v>
      </c>
      <c r="D1301" s="6" t="s">
        <v>1983</v>
      </c>
      <c r="E1301" s="6"/>
      <c r="F1301" t="s">
        <v>1945</v>
      </c>
      <c r="G1301" s="6"/>
      <c r="H1301" s="49">
        <v>1643</v>
      </c>
      <c r="I1301" s="200" t="s">
        <v>44</v>
      </c>
      <c r="J1301" s="177" t="str">
        <f>IF(ISBLANK(INDEX('Policy Characteristics'!D:D,MATCH($C1301,'Policy Characteristics'!$C:$C,0))),"",INDEX('Policy Characteristics'!D:D,MATCH($C1301,'Policy Characteristics'!$C:$C,0)))</f>
        <v/>
      </c>
      <c r="K1301" s="176" t="str">
        <f>IF(ISBLANK(INDEX('Policy Characteristics'!E:E,MATCH($C1301,'Policy Characteristics'!$C:$C,0))),"",INDEX('Policy Characteristics'!E:E,MATCH($C1301,'Policy Characteristics'!$C:$C,0)))</f>
        <v>cross toggle whether carbon tax affects process emissions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1</v>
      </c>
      <c r="N1301" s="176">
        <f>IF(ISBLANK(INDEX('Policy Characteristics'!H:H,MATCH($C1301,'Policy Characteristics'!$C:$C,0))),"",INDEX('Policy Characteristics'!H:H,MATCH($C1301,'Policy Characteristics'!$C:$C,0)))</f>
        <v>1</v>
      </c>
      <c r="O1301" s="176" t="str">
        <f>IF(ISBLANK(INDEX('Policy Characteristics'!I:I,MATCH($C1301,'Policy Characteristics'!$C:$C,0))),"",INDEX('Policy Characteristics'!I:I,MATCH($C1301,'Policy Characteristics'!$C:$C,0)))</f>
        <v>on/off</v>
      </c>
      <c r="P1301" s="176"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176" t="str">
        <f>IF(ISBLANK(INDEX('Policy Characteristics'!K:K,MATCH($C1301,'Policy Characteristics'!$C:$C,0))),"",INDEX('Policy Characteristics'!K:K,MATCH($C1301,'Policy Characteristics'!$C:$C,0)))</f>
        <v>fuels.html#carbon-tax</v>
      </c>
      <c r="R1301" s="176" t="str">
        <f>IF(ISBLANK(INDEX('Policy Characteristics'!L:L,MATCH($C1301,'Policy Characteristics'!$C:$C,0))),"",INDEX('Policy Characteristics'!L:L,MATCH($C1301,'Policy Characteristics'!$C:$C,0)))</f>
        <v>carbon-tax.html</v>
      </c>
    </row>
    <row r="1302" spans="1:18" s="2" customFormat="1" x14ac:dyDescent="0.25">
      <c r="A1302" s="176" t="str">
        <f>IF(ISBLANK(INDEX('Policy Characteristics'!A:A,MATCH($C1302,'Policy Characteristics'!$C:$C,0))),"",INDEX('Policy Characteristics'!A:A,MATCH($C1302,'Policy Characteristics'!$C:$C,0)))</f>
        <v>Cross-Sector</v>
      </c>
      <c r="B1302" s="185" t="str">
        <f>IF(ISBLANK(INDEX('Policy Characteristics'!B:B,MATCH($C1302,'Policy Characteristics'!$C:$C,0))),"",INDEX('Policy Characteristics'!B:B,MATCH($C1302,'Policy Characteristics'!$C:$C,0)))</f>
        <v>Exempt Process Emissions from C Tax</v>
      </c>
      <c r="C1302" s="176" t="str">
        <f t="shared" si="55"/>
        <v>BEPEfCT Boolean Exempt Process Emissions from Carbon Tax</v>
      </c>
      <c r="D1302" s="6" t="s">
        <v>1984</v>
      </c>
      <c r="E1302" s="6"/>
      <c r="F1302" t="s">
        <v>1946</v>
      </c>
      <c r="G1302" s="6"/>
      <c r="H1302" s="49">
        <v>1644</v>
      </c>
      <c r="I1302" s="200" t="s">
        <v>44</v>
      </c>
      <c r="J1302" s="177" t="str">
        <f>IF(ISBLANK(INDEX('Policy Characteristics'!D:D,MATCH($C1302,'Policy Characteristics'!$C:$C,0))),"",INDEX('Policy Characteristics'!D:D,MATCH($C1302,'Policy Characteristics'!$C:$C,0)))</f>
        <v/>
      </c>
      <c r="K1302" s="176" t="str">
        <f>IF(ISBLANK(INDEX('Policy Characteristics'!E:E,MATCH($C1302,'Policy Characteristics'!$C:$C,0))),"",INDEX('Policy Characteristics'!E:E,MATCH($C1302,'Policy Characteristics'!$C:$C,0)))</f>
        <v>cross toggle whether carbon tax affects process emissions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1</v>
      </c>
      <c r="N1302" s="176">
        <f>IF(ISBLANK(INDEX('Policy Characteristics'!H:H,MATCH($C1302,'Policy Characteristics'!$C:$C,0))),"",INDEX('Policy Characteristics'!H:H,MATCH($C1302,'Policy Characteristics'!$C:$C,0)))</f>
        <v>1</v>
      </c>
      <c r="O1302" s="176" t="str">
        <f>IF(ISBLANK(INDEX('Policy Characteristics'!I:I,MATCH($C1302,'Policy Characteristics'!$C:$C,0))),"",INDEX('Policy Characteristics'!I:I,MATCH($C1302,'Policy Characteristics'!$C:$C,0)))</f>
        <v>on/off</v>
      </c>
      <c r="P1302" s="176"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176" t="str">
        <f>IF(ISBLANK(INDEX('Policy Characteristics'!K:K,MATCH($C1302,'Policy Characteristics'!$C:$C,0))),"",INDEX('Policy Characteristics'!K:K,MATCH($C1302,'Policy Characteristics'!$C:$C,0)))</f>
        <v>fuels.html#carbon-tax</v>
      </c>
      <c r="R1302" s="176" t="str">
        <f>IF(ISBLANK(INDEX('Policy Characteristics'!L:L,MATCH($C1302,'Policy Characteristics'!$C:$C,0))),"",INDEX('Policy Characteristics'!L:L,MATCH($C1302,'Policy Characteristics'!$C:$C,0)))</f>
        <v>carbon-tax.html</v>
      </c>
    </row>
    <row r="1303" spans="1:18" s="2" customFormat="1" x14ac:dyDescent="0.25">
      <c r="A1303" s="176" t="str">
        <f>IF(ISBLANK(INDEX('Policy Characteristics'!A:A,MATCH($C1303,'Policy Characteristics'!$C:$C,0))),"",INDEX('Policy Characteristics'!A:A,MATCH($C1303,'Policy Characteristics'!$C:$C,0)))</f>
        <v>Cross-Sector</v>
      </c>
      <c r="B1303" s="185" t="str">
        <f>IF(ISBLANK(INDEX('Policy Characteristics'!B:B,MATCH($C1303,'Policy Characteristics'!$C:$C,0))),"",INDEX('Policy Characteristics'!B:B,MATCH($C1303,'Policy Characteristics'!$C:$C,0)))</f>
        <v>Exempt Process Emissions from C Tax</v>
      </c>
      <c r="C1303" s="176" t="str">
        <f t="shared" si="55"/>
        <v>BEPEfCT Boolean Exempt Process Emissions from Carbon Tax</v>
      </c>
      <c r="D1303" s="6" t="s">
        <v>1985</v>
      </c>
      <c r="E1303" s="6"/>
      <c r="F1303" t="s">
        <v>1947</v>
      </c>
      <c r="G1303" s="6"/>
      <c r="H1303" s="49">
        <v>1645</v>
      </c>
      <c r="I1303" s="200" t="s">
        <v>44</v>
      </c>
      <c r="J1303" s="177" t="str">
        <f>IF(ISBLANK(INDEX('Policy Characteristics'!D:D,MATCH($C1303,'Policy Characteristics'!$C:$C,0))),"",INDEX('Policy Characteristics'!D:D,MATCH($C1303,'Policy Characteristics'!$C:$C,0)))</f>
        <v/>
      </c>
      <c r="K1303" s="176" t="str">
        <f>IF(ISBLANK(INDEX('Policy Characteristics'!E:E,MATCH($C1303,'Policy Characteristics'!$C:$C,0))),"",INDEX('Policy Characteristics'!E:E,MATCH($C1303,'Policy Characteristics'!$C:$C,0)))</f>
        <v>cross toggle whether carbon tax affects process emissions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1</v>
      </c>
      <c r="N1303" s="176">
        <f>IF(ISBLANK(INDEX('Policy Characteristics'!H:H,MATCH($C1303,'Policy Characteristics'!$C:$C,0))),"",INDEX('Policy Characteristics'!H:H,MATCH($C1303,'Policy Characteristics'!$C:$C,0)))</f>
        <v>1</v>
      </c>
      <c r="O1303" s="176" t="str">
        <f>IF(ISBLANK(INDEX('Policy Characteristics'!I:I,MATCH($C1303,'Policy Characteristics'!$C:$C,0))),"",INDEX('Policy Characteristics'!I:I,MATCH($C1303,'Policy Characteristics'!$C:$C,0)))</f>
        <v>on/off</v>
      </c>
      <c r="P1303" s="176"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176" t="str">
        <f>IF(ISBLANK(INDEX('Policy Characteristics'!K:K,MATCH($C1303,'Policy Characteristics'!$C:$C,0))),"",INDEX('Policy Characteristics'!K:K,MATCH($C1303,'Policy Characteristics'!$C:$C,0)))</f>
        <v>fuels.html#carbon-tax</v>
      </c>
      <c r="R1303" s="176" t="str">
        <f>IF(ISBLANK(INDEX('Policy Characteristics'!L:L,MATCH($C1303,'Policy Characteristics'!$C:$C,0))),"",INDEX('Policy Characteristics'!L:L,MATCH($C1303,'Policy Characteristics'!$C:$C,0)))</f>
        <v>carbon-tax.html</v>
      </c>
    </row>
    <row r="1304" spans="1:18" s="2" customFormat="1" x14ac:dyDescent="0.25">
      <c r="A1304" s="176" t="str">
        <f>IF(ISBLANK(INDEX('Policy Characteristics'!A:A,MATCH($C1304,'Policy Characteristics'!$C:$C,0))),"",INDEX('Policy Characteristics'!A:A,MATCH($C1304,'Policy Characteristics'!$C:$C,0)))</f>
        <v>Cross-Sector</v>
      </c>
      <c r="B1304" s="185" t="str">
        <f>IF(ISBLANK(INDEX('Policy Characteristics'!B:B,MATCH($C1304,'Policy Characteristics'!$C:$C,0))),"",INDEX('Policy Characteristics'!B:B,MATCH($C1304,'Policy Characteristics'!$C:$C,0)))</f>
        <v>Exempt Process Emissions from C Tax</v>
      </c>
      <c r="C1304" s="176" t="str">
        <f t="shared" si="55"/>
        <v>BEPEfCT Boolean Exempt Process Emissions from Carbon Tax</v>
      </c>
      <c r="D1304" s="6" t="s">
        <v>1986</v>
      </c>
      <c r="E1304" s="6"/>
      <c r="F1304" t="s">
        <v>1948</v>
      </c>
      <c r="G1304" s="6"/>
      <c r="H1304" s="49">
        <v>1646</v>
      </c>
      <c r="I1304" s="200" t="s">
        <v>44</v>
      </c>
      <c r="J1304" s="177" t="str">
        <f>IF(ISBLANK(INDEX('Policy Characteristics'!D:D,MATCH($C1304,'Policy Characteristics'!$C:$C,0))),"",INDEX('Policy Characteristics'!D:D,MATCH($C1304,'Policy Characteristics'!$C:$C,0)))</f>
        <v/>
      </c>
      <c r="K1304" s="176" t="str">
        <f>IF(ISBLANK(INDEX('Policy Characteristics'!E:E,MATCH($C1304,'Policy Characteristics'!$C:$C,0))),"",INDEX('Policy Characteristics'!E:E,MATCH($C1304,'Policy Characteristics'!$C:$C,0)))</f>
        <v>cross toggle whether carbon tax affects process emissions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1</v>
      </c>
      <c r="N1304" s="176">
        <f>IF(ISBLANK(INDEX('Policy Characteristics'!H:H,MATCH($C1304,'Policy Characteristics'!$C:$C,0))),"",INDEX('Policy Characteristics'!H:H,MATCH($C1304,'Policy Characteristics'!$C:$C,0)))</f>
        <v>1</v>
      </c>
      <c r="O1304" s="176" t="str">
        <f>IF(ISBLANK(INDEX('Policy Characteristics'!I:I,MATCH($C1304,'Policy Characteristics'!$C:$C,0))),"",INDEX('Policy Characteristics'!I:I,MATCH($C1304,'Policy Characteristics'!$C:$C,0)))</f>
        <v>on/off</v>
      </c>
      <c r="P1304" s="176"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176" t="str">
        <f>IF(ISBLANK(INDEX('Policy Characteristics'!K:K,MATCH($C1304,'Policy Characteristics'!$C:$C,0))),"",INDEX('Policy Characteristics'!K:K,MATCH($C1304,'Policy Characteristics'!$C:$C,0)))</f>
        <v>fuels.html#carbon-tax</v>
      </c>
      <c r="R1304" s="176" t="str">
        <f>IF(ISBLANK(INDEX('Policy Characteristics'!L:L,MATCH($C1304,'Policy Characteristics'!$C:$C,0))),"",INDEX('Policy Characteristics'!L:L,MATCH($C1304,'Policy Characteristics'!$C:$C,0)))</f>
        <v>carbon-tax.html</v>
      </c>
    </row>
    <row r="1305" spans="1:18" s="2" customFormat="1" x14ac:dyDescent="0.25">
      <c r="A1305" s="176" t="str">
        <f>IF(ISBLANK(INDEX('Policy Characteristics'!A:A,MATCH($C1305,'Policy Characteristics'!$C:$C,0))),"",INDEX('Policy Characteristics'!A:A,MATCH($C1305,'Policy Characteristics'!$C:$C,0)))</f>
        <v>Cross-Sector</v>
      </c>
      <c r="B1305" s="185" t="str">
        <f>IF(ISBLANK(INDEX('Policy Characteristics'!B:B,MATCH($C1305,'Policy Characteristics'!$C:$C,0))),"",INDEX('Policy Characteristics'!B:B,MATCH($C1305,'Policy Characteristics'!$C:$C,0)))</f>
        <v>Exempt Process Emissions from C Tax</v>
      </c>
      <c r="C1305" s="176" t="str">
        <f t="shared" si="55"/>
        <v>BEPEfCT Boolean Exempt Process Emissions from Carbon Tax</v>
      </c>
      <c r="D1305" s="6" t="s">
        <v>1987</v>
      </c>
      <c r="E1305" s="6"/>
      <c r="F1305" t="s">
        <v>1949</v>
      </c>
      <c r="G1305" s="6"/>
      <c r="H1305" s="49">
        <v>1647</v>
      </c>
      <c r="I1305" s="200" t="s">
        <v>44</v>
      </c>
      <c r="J1305" s="177" t="str">
        <f>IF(ISBLANK(INDEX('Policy Characteristics'!D:D,MATCH($C1305,'Policy Characteristics'!$C:$C,0))),"",INDEX('Policy Characteristics'!D:D,MATCH($C1305,'Policy Characteristics'!$C:$C,0)))</f>
        <v/>
      </c>
      <c r="K1305" s="176" t="str">
        <f>IF(ISBLANK(INDEX('Policy Characteristics'!E:E,MATCH($C1305,'Policy Characteristics'!$C:$C,0))),"",INDEX('Policy Characteristics'!E:E,MATCH($C1305,'Policy Characteristics'!$C:$C,0)))</f>
        <v>cross toggle whether carbon tax affects process emissions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1</v>
      </c>
      <c r="N1305" s="176">
        <f>IF(ISBLANK(INDEX('Policy Characteristics'!H:H,MATCH($C1305,'Policy Characteristics'!$C:$C,0))),"",INDEX('Policy Characteristics'!H:H,MATCH($C1305,'Policy Characteristics'!$C:$C,0)))</f>
        <v>1</v>
      </c>
      <c r="O1305" s="176" t="str">
        <f>IF(ISBLANK(INDEX('Policy Characteristics'!I:I,MATCH($C1305,'Policy Characteristics'!$C:$C,0))),"",INDEX('Policy Characteristics'!I:I,MATCH($C1305,'Policy Characteristics'!$C:$C,0)))</f>
        <v>on/off</v>
      </c>
      <c r="P1305" s="176"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176" t="str">
        <f>IF(ISBLANK(INDEX('Policy Characteristics'!K:K,MATCH($C1305,'Policy Characteristics'!$C:$C,0))),"",INDEX('Policy Characteristics'!K:K,MATCH($C1305,'Policy Characteristics'!$C:$C,0)))</f>
        <v>fuels.html#carbon-tax</v>
      </c>
      <c r="R1305" s="176" t="str">
        <f>IF(ISBLANK(INDEX('Policy Characteristics'!L:L,MATCH($C1305,'Policy Characteristics'!$C:$C,0))),"",INDEX('Policy Characteristics'!L:L,MATCH($C1305,'Policy Characteristics'!$C:$C,0)))</f>
        <v>carbon-tax.html</v>
      </c>
    </row>
    <row r="1306" spans="1:18" s="2" customFormat="1" x14ac:dyDescent="0.25">
      <c r="A1306" s="176" t="str">
        <f>IF(ISBLANK(INDEX('Policy Characteristics'!A:A,MATCH($C1306,'Policy Characteristics'!$C:$C,0))),"",INDEX('Policy Characteristics'!A:A,MATCH($C1306,'Policy Characteristics'!$C:$C,0)))</f>
        <v>Cross-Sector</v>
      </c>
      <c r="B1306" s="185" t="str">
        <f>IF(ISBLANK(INDEX('Policy Characteristics'!B:B,MATCH($C1306,'Policy Characteristics'!$C:$C,0))),"",INDEX('Policy Characteristics'!B:B,MATCH($C1306,'Policy Characteristics'!$C:$C,0)))</f>
        <v>Exempt Process Emissions from C Tax</v>
      </c>
      <c r="C1306" s="176" t="str">
        <f t="shared" si="55"/>
        <v>BEPEfCT Boolean Exempt Process Emissions from Carbon Tax</v>
      </c>
      <c r="D1306" s="6" t="s">
        <v>1988</v>
      </c>
      <c r="E1306" s="6"/>
      <c r="F1306" t="s">
        <v>1950</v>
      </c>
      <c r="G1306" s="6"/>
      <c r="H1306" s="49">
        <v>1648</v>
      </c>
      <c r="I1306" s="200" t="s">
        <v>44</v>
      </c>
      <c r="J1306" s="177" t="str">
        <f>IF(ISBLANK(INDEX('Policy Characteristics'!D:D,MATCH($C1306,'Policy Characteristics'!$C:$C,0))),"",INDEX('Policy Characteristics'!D:D,MATCH($C1306,'Policy Characteristics'!$C:$C,0)))</f>
        <v/>
      </c>
      <c r="K1306" s="176" t="str">
        <f>IF(ISBLANK(INDEX('Policy Characteristics'!E:E,MATCH($C1306,'Policy Characteristics'!$C:$C,0))),"",INDEX('Policy Characteristics'!E:E,MATCH($C1306,'Policy Characteristics'!$C:$C,0)))</f>
        <v>cross toggle whether carbon tax affects process emissions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1</v>
      </c>
      <c r="N1306" s="176">
        <f>IF(ISBLANK(INDEX('Policy Characteristics'!H:H,MATCH($C1306,'Policy Characteristics'!$C:$C,0))),"",INDEX('Policy Characteristics'!H:H,MATCH($C1306,'Policy Characteristics'!$C:$C,0)))</f>
        <v>1</v>
      </c>
      <c r="O1306" s="176" t="str">
        <f>IF(ISBLANK(INDEX('Policy Characteristics'!I:I,MATCH($C1306,'Policy Characteristics'!$C:$C,0))),"",INDEX('Policy Characteristics'!I:I,MATCH($C1306,'Policy Characteristics'!$C:$C,0)))</f>
        <v>on/off</v>
      </c>
      <c r="P1306" s="176"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176" t="str">
        <f>IF(ISBLANK(INDEX('Policy Characteristics'!K:K,MATCH($C1306,'Policy Characteristics'!$C:$C,0))),"",INDEX('Policy Characteristics'!K:K,MATCH($C1306,'Policy Characteristics'!$C:$C,0)))</f>
        <v>fuels.html#carbon-tax</v>
      </c>
      <c r="R1306" s="176" t="str">
        <f>IF(ISBLANK(INDEX('Policy Characteristics'!L:L,MATCH($C1306,'Policy Characteristics'!$C:$C,0))),"",INDEX('Policy Characteristics'!L:L,MATCH($C1306,'Policy Characteristics'!$C:$C,0)))</f>
        <v>carbon-tax.html</v>
      </c>
    </row>
    <row r="1307" spans="1:18" s="2" customFormat="1" x14ac:dyDescent="0.25">
      <c r="A1307" s="176" t="str">
        <f>IF(ISBLANK(INDEX('Policy Characteristics'!A:A,MATCH($C1307,'Policy Characteristics'!$C:$C,0))),"",INDEX('Policy Characteristics'!A:A,MATCH($C1307,'Policy Characteristics'!$C:$C,0)))</f>
        <v>Cross-Sector</v>
      </c>
      <c r="B1307" s="185" t="str">
        <f>IF(ISBLANK(INDEX('Policy Characteristics'!B:B,MATCH($C1307,'Policy Characteristics'!$C:$C,0))),"",INDEX('Policy Characteristics'!B:B,MATCH($C1307,'Policy Characteristics'!$C:$C,0)))</f>
        <v>Exempt Process Emissions from C Tax</v>
      </c>
      <c r="C1307" s="176" t="str">
        <f t="shared" si="55"/>
        <v>BEPEfCT Boolean Exempt Process Emissions from Carbon Tax</v>
      </c>
      <c r="D1307" s="6" t="s">
        <v>1989</v>
      </c>
      <c r="E1307" s="6"/>
      <c r="F1307" t="s">
        <v>1951</v>
      </c>
      <c r="G1307" s="6"/>
      <c r="H1307" s="49">
        <v>1649</v>
      </c>
      <c r="I1307" s="200" t="s">
        <v>44</v>
      </c>
      <c r="J1307" s="177" t="str">
        <f>IF(ISBLANK(INDEX('Policy Characteristics'!D:D,MATCH($C1307,'Policy Characteristics'!$C:$C,0))),"",INDEX('Policy Characteristics'!D:D,MATCH($C1307,'Policy Characteristics'!$C:$C,0)))</f>
        <v/>
      </c>
      <c r="K1307" s="176" t="str">
        <f>IF(ISBLANK(INDEX('Policy Characteristics'!E:E,MATCH($C1307,'Policy Characteristics'!$C:$C,0))),"",INDEX('Policy Characteristics'!E:E,MATCH($C1307,'Policy Characteristics'!$C:$C,0)))</f>
        <v>cross toggle whether carbon tax affects process emissions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1</v>
      </c>
      <c r="N1307" s="176">
        <f>IF(ISBLANK(INDEX('Policy Characteristics'!H:H,MATCH($C1307,'Policy Characteristics'!$C:$C,0))),"",INDEX('Policy Characteristics'!H:H,MATCH($C1307,'Policy Characteristics'!$C:$C,0)))</f>
        <v>1</v>
      </c>
      <c r="O1307" s="176" t="str">
        <f>IF(ISBLANK(INDEX('Policy Characteristics'!I:I,MATCH($C1307,'Policy Characteristics'!$C:$C,0))),"",INDEX('Policy Characteristics'!I:I,MATCH($C1307,'Policy Characteristics'!$C:$C,0)))</f>
        <v>on/off</v>
      </c>
      <c r="P1307" s="176"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176" t="str">
        <f>IF(ISBLANK(INDEX('Policy Characteristics'!K:K,MATCH($C1307,'Policy Characteristics'!$C:$C,0))),"",INDEX('Policy Characteristics'!K:K,MATCH($C1307,'Policy Characteristics'!$C:$C,0)))</f>
        <v>fuels.html#carbon-tax</v>
      </c>
      <c r="R1307" s="176" t="str">
        <f>IF(ISBLANK(INDEX('Policy Characteristics'!L:L,MATCH($C1307,'Policy Characteristics'!$C:$C,0))),"",INDEX('Policy Characteristics'!L:L,MATCH($C1307,'Policy Characteristics'!$C:$C,0)))</f>
        <v>carbon-tax.html</v>
      </c>
    </row>
    <row r="1308" spans="1:18" s="2" customFormat="1" x14ac:dyDescent="0.25">
      <c r="A1308" s="176" t="str">
        <f>IF(ISBLANK(INDEX('Policy Characteristics'!A:A,MATCH($C1308,'Policy Characteristics'!$C:$C,0))),"",INDEX('Policy Characteristics'!A:A,MATCH($C1308,'Policy Characteristics'!$C:$C,0)))</f>
        <v>Cross-Sector</v>
      </c>
      <c r="B1308" s="185" t="str">
        <f>IF(ISBLANK(INDEX('Policy Characteristics'!B:B,MATCH($C1308,'Policy Characteristics'!$C:$C,0))),"",INDEX('Policy Characteristics'!B:B,MATCH($C1308,'Policy Characteristics'!$C:$C,0)))</f>
        <v>Exempt Process Emissions from C Tax</v>
      </c>
      <c r="C1308" s="176" t="str">
        <f t="shared" si="55"/>
        <v>BEPEfCT Boolean Exempt Process Emissions from Carbon Tax</v>
      </c>
      <c r="D1308" s="6" t="s">
        <v>1990</v>
      </c>
      <c r="E1308" s="6"/>
      <c r="F1308" t="s">
        <v>1952</v>
      </c>
      <c r="G1308" s="6"/>
      <c r="H1308" s="49">
        <v>1650</v>
      </c>
      <c r="I1308" s="200" t="s">
        <v>43</v>
      </c>
      <c r="J1308" s="177" t="str">
        <f>IF(ISBLANK(INDEX('Policy Characteristics'!D:D,MATCH($C1308,'Policy Characteristics'!$C:$C,0))),"",INDEX('Policy Characteristics'!D:D,MATCH($C1308,'Policy Characteristics'!$C:$C,0)))</f>
        <v/>
      </c>
      <c r="K1308" s="176" t="str">
        <f>IF(ISBLANK(INDEX('Policy Characteristics'!E:E,MATCH($C1308,'Policy Characteristics'!$C:$C,0))),"",INDEX('Policy Characteristics'!E:E,MATCH($C1308,'Policy Characteristics'!$C:$C,0)))</f>
        <v>cross toggle whether carbon tax affects process emissions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1</v>
      </c>
      <c r="N1308" s="176">
        <f>IF(ISBLANK(INDEX('Policy Characteristics'!H:H,MATCH($C1308,'Policy Characteristics'!$C:$C,0))),"",INDEX('Policy Characteristics'!H:H,MATCH($C1308,'Policy Characteristics'!$C:$C,0)))</f>
        <v>1</v>
      </c>
      <c r="O1308" s="176" t="str">
        <f>IF(ISBLANK(INDEX('Policy Characteristics'!I:I,MATCH($C1308,'Policy Characteristics'!$C:$C,0))),"",INDEX('Policy Characteristics'!I:I,MATCH($C1308,'Policy Characteristics'!$C:$C,0)))</f>
        <v>on/off</v>
      </c>
      <c r="P1308" s="176"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176" t="str">
        <f>IF(ISBLANK(INDEX('Policy Characteristics'!K:K,MATCH($C1308,'Policy Characteristics'!$C:$C,0))),"",INDEX('Policy Characteristics'!K:K,MATCH($C1308,'Policy Characteristics'!$C:$C,0)))</f>
        <v>fuels.html#carbon-tax</v>
      </c>
      <c r="R1308" s="176" t="str">
        <f>IF(ISBLANK(INDEX('Policy Characteristics'!L:L,MATCH($C1308,'Policy Characteristics'!$C:$C,0))),"",INDEX('Policy Characteristics'!L:L,MATCH($C1308,'Policy Characteristics'!$C:$C,0)))</f>
        <v>carbon-tax.html</v>
      </c>
    </row>
    <row r="1309" spans="1:18" s="2" customFormat="1" x14ac:dyDescent="0.25">
      <c r="A1309" s="176" t="str">
        <f>IF(ISBLANK(INDEX('Policy Characteristics'!A:A,MATCH($C1309,'Policy Characteristics'!$C:$C,0))),"",INDEX('Policy Characteristics'!A:A,MATCH($C1309,'Policy Characteristics'!$C:$C,0)))</f>
        <v>Cross-Sector</v>
      </c>
      <c r="B1309" s="185" t="str">
        <f>IF(ISBLANK(INDEX('Policy Characteristics'!B:B,MATCH($C1309,'Policy Characteristics'!$C:$C,0))),"",INDEX('Policy Characteristics'!B:B,MATCH($C1309,'Policy Characteristics'!$C:$C,0)))</f>
        <v>Exempt Process Emissions from C Tax</v>
      </c>
      <c r="C1309" s="176" t="str">
        <f t="shared" si="55"/>
        <v>BEPEfCT Boolean Exempt Process Emissions from Carbon Tax</v>
      </c>
      <c r="D1309" s="6" t="s">
        <v>1991</v>
      </c>
      <c r="E1309" s="6"/>
      <c r="F1309" t="s">
        <v>1994</v>
      </c>
      <c r="G1309" s="6"/>
      <c r="H1309" s="49">
        <v>1651</v>
      </c>
      <c r="I1309" s="200" t="s">
        <v>43</v>
      </c>
      <c r="J1309" s="177" t="str">
        <f>IF(ISBLANK(INDEX('Policy Characteristics'!D:D,MATCH($C1309,'Policy Characteristics'!$C:$C,0))),"",INDEX('Policy Characteristics'!D:D,MATCH($C1309,'Policy Characteristics'!$C:$C,0)))</f>
        <v/>
      </c>
      <c r="K1309" s="176" t="str">
        <f>IF(ISBLANK(INDEX('Policy Characteristics'!E:E,MATCH($C1309,'Policy Characteristics'!$C:$C,0))),"",INDEX('Policy Characteristics'!E:E,MATCH($C1309,'Policy Characteristics'!$C:$C,0)))</f>
        <v>cross toggle whether carbon tax affects process emissions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1</v>
      </c>
      <c r="N1309" s="176">
        <f>IF(ISBLANK(INDEX('Policy Characteristics'!H:H,MATCH($C1309,'Policy Characteristics'!$C:$C,0))),"",INDEX('Policy Characteristics'!H:H,MATCH($C1309,'Policy Characteristics'!$C:$C,0)))</f>
        <v>1</v>
      </c>
      <c r="O1309" s="176" t="str">
        <f>IF(ISBLANK(INDEX('Policy Characteristics'!I:I,MATCH($C1309,'Policy Characteristics'!$C:$C,0))),"",INDEX('Policy Characteristics'!I:I,MATCH($C1309,'Policy Characteristics'!$C:$C,0)))</f>
        <v>on/off</v>
      </c>
      <c r="P1309" s="176"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176" t="str">
        <f>IF(ISBLANK(INDEX('Policy Characteristics'!K:K,MATCH($C1309,'Policy Characteristics'!$C:$C,0))),"",INDEX('Policy Characteristics'!K:K,MATCH($C1309,'Policy Characteristics'!$C:$C,0)))</f>
        <v>fuels.html#carbon-tax</v>
      </c>
      <c r="R1309" s="176"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5" t="str">
        <f>IF(ISBLANK(INDEX('Policy Characteristics'!B:B,MATCH($C1310,'Policy Characteristics'!$C:$C,0))),"",INDEX('Policy Characteristics'!B:B,MATCH($C1310,'Policy Characteristics'!$C:$C,0)))</f>
        <v>Exempt Process Emissions from C Tax</v>
      </c>
      <c r="C1310" s="176" t="str">
        <f t="shared" si="55"/>
        <v>BEPEfCT Boolean Exempt Process Emissions from Carbon Tax</v>
      </c>
      <c r="D1310" s="6" t="s">
        <v>1992</v>
      </c>
      <c r="E1310" s="6"/>
      <c r="F1310" t="s">
        <v>1953</v>
      </c>
      <c r="G1310" s="6"/>
      <c r="H1310" s="49">
        <v>1652</v>
      </c>
      <c r="I1310" s="200" t="s">
        <v>44</v>
      </c>
      <c r="J1310" s="177" t="str">
        <f>IF(ISBLANK(INDEX('Policy Characteristics'!D:D,MATCH($C1310,'Policy Characteristics'!$C:$C,0))),"",INDEX('Policy Characteristics'!D:D,MATCH($C1310,'Policy Characteristics'!$C:$C,0)))</f>
        <v/>
      </c>
      <c r="K1310" s="176" t="str">
        <f>IF(ISBLANK(INDEX('Policy Characteristics'!E:E,MATCH($C1310,'Policy Characteristics'!$C:$C,0))),"",INDEX('Policy Characteristics'!E:E,MATCH($C1310,'Policy Characteristics'!$C:$C,0)))</f>
        <v>cross toggle whether carbon tax affects process emissions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1</v>
      </c>
      <c r="N1310" s="176">
        <f>IF(ISBLANK(INDEX('Policy Characteristics'!H:H,MATCH($C1310,'Policy Characteristics'!$C:$C,0))),"",INDEX('Policy Characteristics'!H:H,MATCH($C1310,'Policy Characteristics'!$C:$C,0)))</f>
        <v>1</v>
      </c>
      <c r="O1310" s="176" t="str">
        <f>IF(ISBLANK(INDEX('Policy Characteristics'!I:I,MATCH($C1310,'Policy Characteristics'!$C:$C,0))),"",INDEX('Policy Characteristics'!I:I,MATCH($C1310,'Policy Characteristics'!$C:$C,0)))</f>
        <v>on/off</v>
      </c>
      <c r="P1310" s="176"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6" t="str">
        <f>IF(ISBLANK(INDEX('Policy Characteristics'!K:K,MATCH($C1310,'Policy Characteristics'!$C:$C,0))),"",INDEX('Policy Characteristics'!K:K,MATCH($C1310,'Policy Characteristics'!$C:$C,0)))</f>
        <v>fuels.html#carbon-tax</v>
      </c>
      <c r="R1310" s="176"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5" t="str">
        <f>IF(ISBLANK(INDEX('Policy Characteristics'!B:B,MATCH($C1311,'Policy Characteristics'!$C:$C,0))),"",INDEX('Policy Characteristics'!B:B,MATCH($C1311,'Policy Characteristics'!$C:$C,0)))</f>
        <v>Toggle Carbon Tax Border Adjustment</v>
      </c>
      <c r="C1311" s="1" t="s">
        <v>2256</v>
      </c>
      <c r="D1311" s="6"/>
      <c r="E1311" s="6"/>
      <c r="F1311" s="6"/>
      <c r="G1311" s="6"/>
      <c r="H1311" s="49">
        <v>1627</v>
      </c>
      <c r="I1311" s="200" t="s">
        <v>43</v>
      </c>
      <c r="J1311" s="177" t="str">
        <f>IF(ISBLANK(INDEX('Policy Characteristics'!D:D,MATCH($C1311,'Policy Characteristics'!$C:$C,0))),"",INDEX('Policy Characteristics'!D:D,MATCH($C1311,'Policy Characteristics'!$C:$C,0)))</f>
        <v/>
      </c>
      <c r="K1311" s="176" t="str">
        <f>IF(ISBLANK(INDEX('Policy Characteristics'!E:E,MATCH($C1311,'Policy Characteristics'!$C:$C,0))),"",INDEX('Policy Characteristics'!E:E,MATCH($C1311,'Policy Characteristics'!$C:$C,0)))</f>
        <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1</v>
      </c>
      <c r="N1311" s="176">
        <f>IF(ISBLANK(INDEX('Policy Characteristics'!H:H,MATCH($C1311,'Policy Characteristics'!$C:$C,0))),"",INDEX('Policy Characteristics'!H:H,MATCH($C1311,'Policy Characteristics'!$C:$C,0)))</f>
        <v>1</v>
      </c>
      <c r="O1311" s="176" t="str">
        <f>IF(ISBLANK(INDEX('Policy Characteristics'!I:I,MATCH($C1311,'Policy Characteristics'!$C:$C,0))),"",INDEX('Policy Characteristics'!I:I,MATCH($C1311,'Policy Characteristics'!$C:$C,0)))</f>
        <v>on/off</v>
      </c>
      <c r="P1311" s="176"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176" t="str">
        <f>IF(ISBLANK(INDEX('Policy Characteristics'!K:K,MATCH($C1311,'Policy Characteristics'!$C:$C,0))),"",INDEX('Policy Characteristics'!K:K,MATCH($C1311,'Policy Characteristics'!$C:$C,0)))</f>
        <v>fuels.html#carbon-tax</v>
      </c>
      <c r="R1311" s="176"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5" t="str">
        <f>IF(ISBLANK(INDEX('Policy Characteristics'!B:B,MATCH($C1312,'Policy Characteristics'!$C:$C,0))),"",INDEX('Policy Characteristics'!B:B,MATCH($C1312,'Policy Characteristics'!$C:$C,0)))</f>
        <v>Fixed Energy Prices</v>
      </c>
      <c r="C1312" s="192" t="s">
        <v>1614</v>
      </c>
      <c r="D1312" s="6" t="s">
        <v>52</v>
      </c>
      <c r="E1312" s="6"/>
      <c r="F1312" s="6" t="s">
        <v>93</v>
      </c>
      <c r="G1312" s="6"/>
      <c r="H1312" s="44">
        <v>720</v>
      </c>
      <c r="I1312" s="200" t="s">
        <v>44</v>
      </c>
      <c r="J1312" s="177" t="str">
        <f>IF(ISBLANK(INDEX('Policy Characteristics'!D:D,MATCH($C1312,'Policy Characteristics'!$C:$C,0))),"",INDEX('Policy Characteristics'!D:D,MATCH($C1312,'Policy Characteristics'!$C:$C,0)))</f>
        <v>Fixed Energy Prices</v>
      </c>
      <c r="K1312" s="176" t="str">
        <f>IF(ISBLANK(INDEX('Policy Characteristics'!E:E,MATCH($C1312,'Policy Characteristics'!$C:$C,0))),"",INDEX('Policy Characteristics'!E:E,MATCH($C1312,'Policy Characteristics'!$C:$C,0)))</f>
        <v>cross toggle whether policies affect energy prices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1</v>
      </c>
      <c r="N1312" s="176">
        <f>IF(ISBLANK(INDEX('Policy Characteristics'!H:H,MATCH($C1312,'Policy Characteristics'!$C:$C,0))),"",INDEX('Policy Characteristics'!H:H,MATCH($C1312,'Policy Characteristics'!$C:$C,0)))</f>
        <v>1</v>
      </c>
      <c r="O1312" s="176" t="str">
        <f>IF(ISBLANK(INDEX('Policy Characteristics'!I:I,MATCH($C1312,'Policy Characteristics'!$C:$C,0))),"",INDEX('Policy Characteristics'!I:I,MATCH($C1312,'Policy Characteristics'!$C:$C,0)))</f>
        <v>on/off</v>
      </c>
      <c r="P1312" s="176" t="str">
        <f>IF(ISBLANK(INDEX('Policy Characteristics'!J:J,MATCH($C1312,'Policy Characteristics'!$C:$C,0))),"",INDEX('Policy Characteristics'!J:J,MATCH($C1312,'Policy Characteristics'!$C:$C,0)))</f>
        <v/>
      </c>
      <c r="Q1312" s="176" t="str">
        <f>IF(ISBLANK(INDEX('Policy Characteristics'!K:K,MATCH($C1312,'Policy Characteristics'!$C:$C,0))),"",INDEX('Policy Characteristics'!K:K,MATCH($C1312,'Policy Characteristics'!$C:$C,0)))</f>
        <v/>
      </c>
      <c r="R1312" s="176" t="str">
        <f>IF(ISBLANK(INDEX('Policy Characteristics'!L:L,MATCH($C1312,'Policy Characteristics'!$C:$C,0))),"",INDEX('Policy Characteristics'!L:L,MATCH($C1312,'Policy Characteristics'!$C:$C,0)))</f>
        <v/>
      </c>
    </row>
    <row r="1313" spans="1:18" s="2" customFormat="1" x14ac:dyDescent="0.25">
      <c r="A1313" s="176" t="str">
        <f>IF(ISBLANK(INDEX('Policy Characteristics'!A:A,MATCH($C1313,'Policy Characteristics'!$C:$C,0))),"",INDEX('Policy Characteristics'!A:A,MATCH($C1313,'Policy Characteristics'!$C:$C,0)))</f>
        <v>Cross-Sector</v>
      </c>
      <c r="B1313" s="185" t="str">
        <f>IF(ISBLANK(INDEX('Policy Characteristics'!B:B,MATCH($C1313,'Policy Characteristics'!$C:$C,0))),"",INDEX('Policy Characteristics'!B:B,MATCH($C1313,'Policy Characteristics'!$C:$C,0)))</f>
        <v>Fixed Energy Prices</v>
      </c>
      <c r="C1313" s="176" t="str">
        <f t="shared" ref="C1313:C1314" si="56">C$1312</f>
        <v>Toggle Whether Policies Affect Energy Prices</v>
      </c>
      <c r="D1313" s="6" t="s">
        <v>75</v>
      </c>
      <c r="E1313" s="6"/>
      <c r="F1313" s="6" t="s">
        <v>99</v>
      </c>
      <c r="G1313" s="6"/>
      <c r="H1313" s="44">
        <v>721</v>
      </c>
      <c r="I1313" s="200" t="s">
        <v>44</v>
      </c>
      <c r="J1313" s="177" t="str">
        <f>IF(ISBLANK(INDEX('Policy Characteristics'!D:D,MATCH($C1313,'Policy Characteristics'!$C:$C,0))),"",INDEX('Policy Characteristics'!D:D,MATCH($C1313,'Policy Characteristics'!$C:$C,0)))</f>
        <v>Fixed Energy Prices</v>
      </c>
      <c r="K1313" s="176" t="str">
        <f>IF(ISBLANK(INDEX('Policy Characteristics'!E:E,MATCH($C1313,'Policy Characteristics'!$C:$C,0))),"",INDEX('Policy Characteristics'!E:E,MATCH($C1313,'Policy Characteristics'!$C:$C,0)))</f>
        <v>cross toggle whether policies affect energy prices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1</v>
      </c>
      <c r="N1313" s="176">
        <f>IF(ISBLANK(INDEX('Policy Characteristics'!H:H,MATCH($C1313,'Policy Characteristics'!$C:$C,0))),"",INDEX('Policy Characteristics'!H:H,MATCH($C1313,'Policy Characteristics'!$C:$C,0)))</f>
        <v>1</v>
      </c>
      <c r="O1313" s="176" t="str">
        <f>IF(ISBLANK(INDEX('Policy Characteristics'!I:I,MATCH($C1313,'Policy Characteristics'!$C:$C,0))),"",INDEX('Policy Characteristics'!I:I,MATCH($C1313,'Policy Characteristics'!$C:$C,0)))</f>
        <v>on/off</v>
      </c>
      <c r="P1313" s="176" t="str">
        <f>IF(ISBLANK(INDEX('Policy Characteristics'!J:J,MATCH($C1313,'Policy Characteristics'!$C:$C,0))),"",INDEX('Policy Characteristics'!J:J,MATCH($C1313,'Policy Characteristics'!$C:$C,0)))</f>
        <v/>
      </c>
      <c r="Q1313" s="176" t="str">
        <f>IF(ISBLANK(INDEX('Policy Characteristics'!K:K,MATCH($C1313,'Policy Characteristics'!$C:$C,0))),"",INDEX('Policy Characteristics'!K:K,MATCH($C1313,'Policy Characteristics'!$C:$C,0)))</f>
        <v/>
      </c>
      <c r="R1313" s="176" t="str">
        <f>IF(ISBLANK(INDEX('Policy Characteristics'!L:L,MATCH($C1313,'Policy Characteristics'!$C:$C,0))),"",INDEX('Policy Characteristics'!L:L,MATCH($C1313,'Policy Characteristics'!$C:$C,0)))</f>
        <v/>
      </c>
    </row>
    <row r="1314" spans="1:18" s="2" customFormat="1" x14ac:dyDescent="0.25">
      <c r="A1314" s="176" t="str">
        <f>IF(ISBLANK(INDEX('Policy Characteristics'!A:A,MATCH($C1314,'Policy Characteristics'!$C:$C,0))),"",INDEX('Policy Characteristics'!A:A,MATCH($C1314,'Policy Characteristics'!$C:$C,0)))</f>
        <v>Cross-Sector</v>
      </c>
      <c r="B1314" s="185" t="str">
        <f>IF(ISBLANK(INDEX('Policy Characteristics'!B:B,MATCH($C1314,'Policy Characteristics'!$C:$C,0))),"",INDEX('Policy Characteristics'!B:B,MATCH($C1314,'Policy Characteristics'!$C:$C,0)))</f>
        <v>Fixed Energy Prices</v>
      </c>
      <c r="C1314" s="176" t="str">
        <f t="shared" si="56"/>
        <v>Toggle Whether Policies Affect Energy Prices</v>
      </c>
      <c r="D1314" s="6" t="s">
        <v>1368</v>
      </c>
      <c r="E1314" s="6"/>
      <c r="F1314" s="6" t="s">
        <v>1372</v>
      </c>
      <c r="G1314" s="6"/>
      <c r="H1314" s="44">
        <v>722</v>
      </c>
      <c r="I1314" s="200" t="s">
        <v>44</v>
      </c>
      <c r="J1314" s="177" t="str">
        <f>IF(ISBLANK(INDEX('Policy Characteristics'!D:D,MATCH($C1314,'Policy Characteristics'!$C:$C,0))),"",INDEX('Policy Characteristics'!D:D,MATCH($C1314,'Policy Characteristics'!$C:$C,0)))</f>
        <v>Fixed Energy Prices</v>
      </c>
      <c r="K1314" s="176" t="str">
        <f>IF(ISBLANK(INDEX('Policy Characteristics'!E:E,MATCH($C1314,'Policy Characteristics'!$C:$C,0))),"",INDEX('Policy Characteristics'!E:E,MATCH($C1314,'Policy Characteristics'!$C:$C,0)))</f>
        <v>cross toggle whether policies affect energy prices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1</v>
      </c>
      <c r="N1314" s="176">
        <f>IF(ISBLANK(INDEX('Policy Characteristics'!H:H,MATCH($C1314,'Policy Characteristics'!$C:$C,0))),"",INDEX('Policy Characteristics'!H:H,MATCH($C1314,'Policy Characteristics'!$C:$C,0)))</f>
        <v>1</v>
      </c>
      <c r="O1314" s="176" t="str">
        <f>IF(ISBLANK(INDEX('Policy Characteristics'!I:I,MATCH($C1314,'Policy Characteristics'!$C:$C,0))),"",INDEX('Policy Characteristics'!I:I,MATCH($C1314,'Policy Characteristics'!$C:$C,0)))</f>
        <v>on/off</v>
      </c>
      <c r="P1314" s="176" t="str">
        <f>IF(ISBLANK(INDEX('Policy Characteristics'!J:J,MATCH($C1314,'Policy Characteristics'!$C:$C,0))),"",INDEX('Policy Characteristics'!J:J,MATCH($C1314,'Policy Characteristics'!$C:$C,0)))</f>
        <v/>
      </c>
      <c r="Q1314" s="176" t="str">
        <f>IF(ISBLANK(INDEX('Policy Characteristics'!K:K,MATCH($C1314,'Policy Characteristics'!$C:$C,0))),"",INDEX('Policy Characteristics'!K:K,MATCH($C1314,'Policy Characteristics'!$C:$C,0)))</f>
        <v/>
      </c>
      <c r="R1314" s="176" t="str">
        <f>IF(ISBLANK(INDEX('Policy Characteristics'!L:L,MATCH($C1314,'Policy Characteristics'!$C:$C,0))),"",INDEX('Policy Characteristics'!L:L,MATCH($C1314,'Policy Characteristics'!$C:$C,0)))</f>
        <v/>
      </c>
    </row>
    <row r="1315" spans="1:18" s="2" customFormat="1" x14ac:dyDescent="0.25">
      <c r="A1315" s="176" t="str">
        <f>IF(ISBLANK(INDEX('Policy Characteristics'!A:A,MATCH($C1315,'Policy Characteristics'!$C:$C,0))),"",INDEX('Policy Characteristics'!A:A,MATCH($C1315,'Policy Characteristics'!$C:$C,0)))</f>
        <v>Cross-Sector</v>
      </c>
      <c r="B1315" s="185" t="str">
        <f>IF(ISBLANK(INDEX('Policy Characteristics'!B:B,MATCH($C1315,'Policy Characteristics'!$C:$C,0))),"",INDEX('Policy Characteristics'!B:B,MATCH($C1315,'Policy Characteristics'!$C:$C,0)))</f>
        <v>Fixed Energy Prices</v>
      </c>
      <c r="C1315" s="192" t="s">
        <v>1614</v>
      </c>
      <c r="D1315" s="6" t="s">
        <v>449</v>
      </c>
      <c r="E1315" s="47"/>
      <c r="F1315" s="6" t="s">
        <v>446</v>
      </c>
      <c r="G1315" s="6"/>
      <c r="H1315" s="49">
        <v>836</v>
      </c>
      <c r="I1315" s="200" t="s">
        <v>44</v>
      </c>
      <c r="J1315" s="177" t="str">
        <f>IF(ISBLANK(INDEX('Policy Characteristics'!D:D,MATCH($C1315,'Policy Characteristics'!$C:$C,0))),"",INDEX('Policy Characteristics'!D:D,MATCH($C1315,'Policy Characteristics'!$C:$C,0)))</f>
        <v>Fixed Energy Prices</v>
      </c>
      <c r="K1315" s="176" t="str">
        <f>IF(ISBLANK(INDEX('Policy Characteristics'!E:E,MATCH($C1315,'Policy Characteristics'!$C:$C,0))),"",INDEX('Policy Characteristics'!E:E,MATCH($C1315,'Policy Characteristics'!$C:$C,0)))</f>
        <v>cross toggle whether policies affect energy prices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1</v>
      </c>
      <c r="N1315" s="176">
        <f>IF(ISBLANK(INDEX('Policy Characteristics'!H:H,MATCH($C1315,'Policy Characteristics'!$C:$C,0))),"",INDEX('Policy Characteristics'!H:H,MATCH($C1315,'Policy Characteristics'!$C:$C,0)))</f>
        <v>1</v>
      </c>
      <c r="O1315" s="176" t="str">
        <f>IF(ISBLANK(INDEX('Policy Characteristics'!I:I,MATCH($C1315,'Policy Characteristics'!$C:$C,0))),"",INDEX('Policy Characteristics'!I:I,MATCH($C1315,'Policy Characteristics'!$C:$C,0)))</f>
        <v>on/off</v>
      </c>
      <c r="P1315" s="176" t="str">
        <f>IF(ISBLANK(INDEX('Policy Characteristics'!J:J,MATCH($C1315,'Policy Characteristics'!$C:$C,0))),"",INDEX('Policy Characteristics'!J:J,MATCH($C1315,'Policy Characteristics'!$C:$C,0)))</f>
        <v/>
      </c>
      <c r="Q1315" s="176" t="str">
        <f>IF(ISBLANK(INDEX('Policy Characteristics'!K:K,MATCH($C1315,'Policy Characteristics'!$C:$C,0))),"",INDEX('Policy Characteristics'!K:K,MATCH($C1315,'Policy Characteristics'!$C:$C,0)))</f>
        <v/>
      </c>
      <c r="R1315" s="176" t="str">
        <f>IF(ISBLANK(INDEX('Policy Characteristics'!L:L,MATCH($C1315,'Policy Characteristics'!$C:$C,0))),"",INDEX('Policy Characteristics'!L:L,MATCH($C1315,'Policy Characteristics'!$C:$C,0)))</f>
        <v/>
      </c>
    </row>
    <row r="1316" spans="1:18" s="2" customFormat="1" x14ac:dyDescent="0.25">
      <c r="A1316" s="176" t="str">
        <f>IF(ISBLANK(INDEX('Policy Characteristics'!A:A,MATCH($C1316,'Policy Characteristics'!$C:$C,0))),"",INDEX('Policy Characteristics'!A:A,MATCH($C1316,'Policy Characteristics'!$C:$C,0)))</f>
        <v>Cross-Sector</v>
      </c>
      <c r="B1316" s="185" t="str">
        <f>IF(ISBLANK(INDEX('Policy Characteristics'!B:B,MATCH($C1316,'Policy Characteristics'!$C:$C,0))),"",INDEX('Policy Characteristics'!B:B,MATCH($C1316,'Policy Characteristics'!$C:$C,0)))</f>
        <v>Fixed Energy Prices</v>
      </c>
      <c r="C1316" s="176" t="str">
        <f t="shared" ref="C1316:C1326" si="57">C$1315</f>
        <v>Toggle Whether Policies Affect Energy Prices</v>
      </c>
      <c r="D1316" s="6" t="s">
        <v>46</v>
      </c>
      <c r="E1316" s="47"/>
      <c r="F1316" s="6" t="s">
        <v>87</v>
      </c>
      <c r="G1316" s="6"/>
      <c r="H1316" s="44">
        <v>837</v>
      </c>
      <c r="I1316" s="200" t="s">
        <v>44</v>
      </c>
      <c r="J1316" s="177" t="str">
        <f>IF(ISBLANK(INDEX('Policy Characteristics'!D:D,MATCH($C1316,'Policy Characteristics'!$C:$C,0))),"",INDEX('Policy Characteristics'!D:D,MATCH($C1316,'Policy Characteristics'!$C:$C,0)))</f>
        <v>Fixed Energy Prices</v>
      </c>
      <c r="K1316" s="176" t="str">
        <f>IF(ISBLANK(INDEX('Policy Characteristics'!E:E,MATCH($C1316,'Policy Characteristics'!$C:$C,0))),"",INDEX('Policy Characteristics'!E:E,MATCH($C1316,'Policy Characteristics'!$C:$C,0)))</f>
        <v>cross toggle whether policies affect energy prices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1</v>
      </c>
      <c r="N1316" s="176">
        <f>IF(ISBLANK(INDEX('Policy Characteristics'!H:H,MATCH($C1316,'Policy Characteristics'!$C:$C,0))),"",INDEX('Policy Characteristics'!H:H,MATCH($C1316,'Policy Characteristics'!$C:$C,0)))</f>
        <v>1</v>
      </c>
      <c r="O1316" s="176" t="str">
        <f>IF(ISBLANK(INDEX('Policy Characteristics'!I:I,MATCH($C1316,'Policy Characteristics'!$C:$C,0))),"",INDEX('Policy Characteristics'!I:I,MATCH($C1316,'Policy Characteristics'!$C:$C,0)))</f>
        <v>on/off</v>
      </c>
      <c r="P1316" s="176" t="str">
        <f>IF(ISBLANK(INDEX('Policy Characteristics'!J:J,MATCH($C1316,'Policy Characteristics'!$C:$C,0))),"",INDEX('Policy Characteristics'!J:J,MATCH($C1316,'Policy Characteristics'!$C:$C,0)))</f>
        <v/>
      </c>
      <c r="Q1316" s="176" t="str">
        <f>IF(ISBLANK(INDEX('Policy Characteristics'!K:K,MATCH($C1316,'Policy Characteristics'!$C:$C,0))),"",INDEX('Policy Characteristics'!K:K,MATCH($C1316,'Policy Characteristics'!$C:$C,0)))</f>
        <v/>
      </c>
      <c r="R1316" s="176" t="str">
        <f>IF(ISBLANK(INDEX('Policy Characteristics'!L:L,MATCH($C1316,'Policy Characteristics'!$C:$C,0))),"",INDEX('Policy Characteristics'!L:L,MATCH($C1316,'Policy Characteristics'!$C:$C,0)))</f>
        <v/>
      </c>
    </row>
    <row r="1317" spans="1:18" s="2" customFormat="1" x14ac:dyDescent="0.25">
      <c r="A1317" s="176" t="str">
        <f>IF(ISBLANK(INDEX('Policy Characteristics'!A:A,MATCH($C1317,'Policy Characteristics'!$C:$C,0))),"",INDEX('Policy Characteristics'!A:A,MATCH($C1317,'Policy Characteristics'!$C:$C,0)))</f>
        <v>Cross-Sector</v>
      </c>
      <c r="B1317" s="185" t="str">
        <f>IF(ISBLANK(INDEX('Policy Characteristics'!B:B,MATCH($C1317,'Policy Characteristics'!$C:$C,0))),"",INDEX('Policy Characteristics'!B:B,MATCH($C1317,'Policy Characteristics'!$C:$C,0)))</f>
        <v>Fixed Energy Prices</v>
      </c>
      <c r="C1317" s="176" t="str">
        <f t="shared" si="57"/>
        <v>Toggle Whether Policies Affect Energy Prices</v>
      </c>
      <c r="D1317" s="6" t="s">
        <v>51</v>
      </c>
      <c r="E1317" s="47"/>
      <c r="F1317" s="6" t="s">
        <v>92</v>
      </c>
      <c r="G1317" s="6"/>
      <c r="H1317" s="49">
        <v>838</v>
      </c>
      <c r="I1317" s="200" t="s">
        <v>44</v>
      </c>
      <c r="J1317" s="177" t="str">
        <f>IF(ISBLANK(INDEX('Policy Characteristics'!D:D,MATCH($C1317,'Policy Characteristics'!$C:$C,0))),"",INDEX('Policy Characteristics'!D:D,MATCH($C1317,'Policy Characteristics'!$C:$C,0)))</f>
        <v>Fixed Energy Prices</v>
      </c>
      <c r="K1317" s="176" t="str">
        <f>IF(ISBLANK(INDEX('Policy Characteristics'!E:E,MATCH($C1317,'Policy Characteristics'!$C:$C,0))),"",INDEX('Policy Characteristics'!E:E,MATCH($C1317,'Policy Characteristics'!$C:$C,0)))</f>
        <v>cross toggle whether policies affect energy prices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1</v>
      </c>
      <c r="N1317" s="176">
        <f>IF(ISBLANK(INDEX('Policy Characteristics'!H:H,MATCH($C1317,'Policy Characteristics'!$C:$C,0))),"",INDEX('Policy Characteristics'!H:H,MATCH($C1317,'Policy Characteristics'!$C:$C,0)))</f>
        <v>1</v>
      </c>
      <c r="O1317" s="176" t="str">
        <f>IF(ISBLANK(INDEX('Policy Characteristics'!I:I,MATCH($C1317,'Policy Characteristics'!$C:$C,0))),"",INDEX('Policy Characteristics'!I:I,MATCH($C1317,'Policy Characteristics'!$C:$C,0)))</f>
        <v>on/off</v>
      </c>
      <c r="P1317" s="176" t="str">
        <f>IF(ISBLANK(INDEX('Policy Characteristics'!J:J,MATCH($C1317,'Policy Characteristics'!$C:$C,0))),"",INDEX('Policy Characteristics'!J:J,MATCH($C1317,'Policy Characteristics'!$C:$C,0)))</f>
        <v/>
      </c>
      <c r="Q1317" s="176" t="str">
        <f>IF(ISBLANK(INDEX('Policy Characteristics'!K:K,MATCH($C1317,'Policy Characteristics'!$C:$C,0))),"",INDEX('Policy Characteristics'!K:K,MATCH($C1317,'Policy Characteristics'!$C:$C,0)))</f>
        <v/>
      </c>
      <c r="R1317" s="176" t="str">
        <f>IF(ISBLANK(INDEX('Policy Characteristics'!L:L,MATCH($C1317,'Policy Characteristics'!$C:$C,0))),"",INDEX('Policy Characteristics'!L:L,MATCH($C1317,'Policy Characteristics'!$C:$C,0)))</f>
        <v/>
      </c>
    </row>
    <row r="1318" spans="1:18" s="2" customFormat="1" x14ac:dyDescent="0.25">
      <c r="A1318" s="176" t="str">
        <f>IF(ISBLANK(INDEX('Policy Characteristics'!A:A,MATCH($C1318,'Policy Characteristics'!$C:$C,0))),"",INDEX('Policy Characteristics'!A:A,MATCH($C1318,'Policy Characteristics'!$C:$C,0)))</f>
        <v>Cross-Sector</v>
      </c>
      <c r="B1318" s="185" t="str">
        <f>IF(ISBLANK(INDEX('Policy Characteristics'!B:B,MATCH($C1318,'Policy Characteristics'!$C:$C,0))),"",INDEX('Policy Characteristics'!B:B,MATCH($C1318,'Policy Characteristics'!$C:$C,0)))</f>
        <v>Fixed Energy Prices</v>
      </c>
      <c r="C1318" s="176" t="str">
        <f t="shared" si="57"/>
        <v>Toggle Whether Policies Affect Energy Prices</v>
      </c>
      <c r="D1318" s="6" t="s">
        <v>53</v>
      </c>
      <c r="E1318" s="47"/>
      <c r="F1318" s="6" t="s">
        <v>95</v>
      </c>
      <c r="G1318" s="6"/>
      <c r="H1318" s="44">
        <v>839</v>
      </c>
      <c r="I1318" s="200" t="s">
        <v>44</v>
      </c>
      <c r="J1318" s="177" t="str">
        <f>IF(ISBLANK(INDEX('Policy Characteristics'!D:D,MATCH($C1318,'Policy Characteristics'!$C:$C,0))),"",INDEX('Policy Characteristics'!D:D,MATCH($C1318,'Policy Characteristics'!$C:$C,0)))</f>
        <v>Fixed Energy Prices</v>
      </c>
      <c r="K1318" s="176" t="str">
        <f>IF(ISBLANK(INDEX('Policy Characteristics'!E:E,MATCH($C1318,'Policy Characteristics'!$C:$C,0))),"",INDEX('Policy Characteristics'!E:E,MATCH($C1318,'Policy Characteristics'!$C:$C,0)))</f>
        <v>cross toggle whether policies affect energy prices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1</v>
      </c>
      <c r="N1318" s="176">
        <f>IF(ISBLANK(INDEX('Policy Characteristics'!H:H,MATCH($C1318,'Policy Characteristics'!$C:$C,0))),"",INDEX('Policy Characteristics'!H:H,MATCH($C1318,'Policy Characteristics'!$C:$C,0)))</f>
        <v>1</v>
      </c>
      <c r="O1318" s="176" t="str">
        <f>IF(ISBLANK(INDEX('Policy Characteristics'!I:I,MATCH($C1318,'Policy Characteristics'!$C:$C,0))),"",INDEX('Policy Characteristics'!I:I,MATCH($C1318,'Policy Characteristics'!$C:$C,0)))</f>
        <v>on/off</v>
      </c>
      <c r="P1318" s="176" t="str">
        <f>IF(ISBLANK(INDEX('Policy Characteristics'!J:J,MATCH($C1318,'Policy Characteristics'!$C:$C,0))),"",INDEX('Policy Characteristics'!J:J,MATCH($C1318,'Policy Characteristics'!$C:$C,0)))</f>
        <v/>
      </c>
      <c r="Q1318" s="176" t="str">
        <f>IF(ISBLANK(INDEX('Policy Characteristics'!K:K,MATCH($C1318,'Policy Characteristics'!$C:$C,0))),"",INDEX('Policy Characteristics'!K:K,MATCH($C1318,'Policy Characteristics'!$C:$C,0)))</f>
        <v/>
      </c>
      <c r="R1318" s="176" t="str">
        <f>IF(ISBLANK(INDEX('Policy Characteristics'!L:L,MATCH($C1318,'Policy Characteristics'!$C:$C,0))),"",INDEX('Policy Characteristics'!L:L,MATCH($C1318,'Policy Characteristics'!$C:$C,0)))</f>
        <v/>
      </c>
    </row>
    <row r="1319" spans="1:18" s="2" customFormat="1" x14ac:dyDescent="0.25">
      <c r="A1319" s="176" t="str">
        <f>IF(ISBLANK(INDEX('Policy Characteristics'!A:A,MATCH($C1319,'Policy Characteristics'!$C:$C,0))),"",INDEX('Policy Characteristics'!A:A,MATCH($C1319,'Policy Characteristics'!$C:$C,0)))</f>
        <v>Cross-Sector</v>
      </c>
      <c r="B1319" s="185" t="str">
        <f>IF(ISBLANK(INDEX('Policy Characteristics'!B:B,MATCH($C1319,'Policy Characteristics'!$C:$C,0))),"",INDEX('Policy Characteristics'!B:B,MATCH($C1319,'Policy Characteristics'!$C:$C,0)))</f>
        <v>Fixed Energy Prices</v>
      </c>
      <c r="C1319" s="176" t="str">
        <f t="shared" si="57"/>
        <v>Toggle Whether Policies Affect Energy Prices</v>
      </c>
      <c r="D1319" s="6" t="s">
        <v>54</v>
      </c>
      <c r="E1319" s="47"/>
      <c r="F1319" s="6" t="s">
        <v>96</v>
      </c>
      <c r="G1319" s="6"/>
      <c r="H1319" s="49">
        <v>840</v>
      </c>
      <c r="I1319" s="200" t="s">
        <v>44</v>
      </c>
      <c r="J1319" s="177" t="str">
        <f>IF(ISBLANK(INDEX('Policy Characteristics'!D:D,MATCH($C1319,'Policy Characteristics'!$C:$C,0))),"",INDEX('Policy Characteristics'!D:D,MATCH($C1319,'Policy Characteristics'!$C:$C,0)))</f>
        <v>Fixed Energy Prices</v>
      </c>
      <c r="K1319" s="176" t="str">
        <f>IF(ISBLANK(INDEX('Policy Characteristics'!E:E,MATCH($C1319,'Policy Characteristics'!$C:$C,0))),"",INDEX('Policy Characteristics'!E:E,MATCH($C1319,'Policy Characteristics'!$C:$C,0)))</f>
        <v>cross toggle whether policies affect energy prices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1</v>
      </c>
      <c r="N1319" s="176">
        <f>IF(ISBLANK(INDEX('Policy Characteristics'!H:H,MATCH($C1319,'Policy Characteristics'!$C:$C,0))),"",INDEX('Policy Characteristics'!H:H,MATCH($C1319,'Policy Characteristics'!$C:$C,0)))</f>
        <v>1</v>
      </c>
      <c r="O1319" s="176" t="str">
        <f>IF(ISBLANK(INDEX('Policy Characteristics'!I:I,MATCH($C1319,'Policy Characteristics'!$C:$C,0))),"",INDEX('Policy Characteristics'!I:I,MATCH($C1319,'Policy Characteristics'!$C:$C,0)))</f>
        <v>on/off</v>
      </c>
      <c r="P1319" s="176" t="str">
        <f>IF(ISBLANK(INDEX('Policy Characteristics'!J:J,MATCH($C1319,'Policy Characteristics'!$C:$C,0))),"",INDEX('Policy Characteristics'!J:J,MATCH($C1319,'Policy Characteristics'!$C:$C,0)))</f>
        <v/>
      </c>
      <c r="Q1319" s="176" t="str">
        <f>IF(ISBLANK(INDEX('Policy Characteristics'!K:K,MATCH($C1319,'Policy Characteristics'!$C:$C,0))),"",INDEX('Policy Characteristics'!K:K,MATCH($C1319,'Policy Characteristics'!$C:$C,0)))</f>
        <v/>
      </c>
      <c r="R1319" s="176" t="str">
        <f>IF(ISBLANK(INDEX('Policy Characteristics'!L:L,MATCH($C1319,'Policy Characteristics'!$C:$C,0))),"",INDEX('Policy Characteristics'!L:L,MATCH($C1319,'Policy Characteristics'!$C:$C,0)))</f>
        <v/>
      </c>
    </row>
    <row r="1320" spans="1:18" s="2" customFormat="1" x14ac:dyDescent="0.25">
      <c r="A1320" s="176" t="str">
        <f>IF(ISBLANK(INDEX('Policy Characteristics'!A:A,MATCH($C1320,'Policy Characteristics'!$C:$C,0))),"",INDEX('Policy Characteristics'!A:A,MATCH($C1320,'Policy Characteristics'!$C:$C,0)))</f>
        <v>Cross-Sector</v>
      </c>
      <c r="B1320" s="185" t="str">
        <f>IF(ISBLANK(INDEX('Policy Characteristics'!B:B,MATCH($C1320,'Policy Characteristics'!$C:$C,0))),"",INDEX('Policy Characteristics'!B:B,MATCH($C1320,'Policy Characteristics'!$C:$C,0)))</f>
        <v>Fixed Energy Prices</v>
      </c>
      <c r="C1320" s="176" t="str">
        <f t="shared" si="57"/>
        <v>Toggle Whether Policies Affect Energy Prices</v>
      </c>
      <c r="D1320" s="6" t="s">
        <v>55</v>
      </c>
      <c r="E1320" s="47"/>
      <c r="F1320" s="6" t="s">
        <v>97</v>
      </c>
      <c r="G1320" s="6"/>
      <c r="H1320" s="44">
        <v>841</v>
      </c>
      <c r="I1320" s="200" t="s">
        <v>44</v>
      </c>
      <c r="J1320" s="177" t="str">
        <f>IF(ISBLANK(INDEX('Policy Characteristics'!D:D,MATCH($C1320,'Policy Characteristics'!$C:$C,0))),"",INDEX('Policy Characteristics'!D:D,MATCH($C1320,'Policy Characteristics'!$C:$C,0)))</f>
        <v>Fixed Energy Prices</v>
      </c>
      <c r="K1320" s="176" t="str">
        <f>IF(ISBLANK(INDEX('Policy Characteristics'!E:E,MATCH($C1320,'Policy Characteristics'!$C:$C,0))),"",INDEX('Policy Characteristics'!E:E,MATCH($C1320,'Policy Characteristics'!$C:$C,0)))</f>
        <v>cross toggle whether policies affect energy prices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1</v>
      </c>
      <c r="N1320" s="176">
        <f>IF(ISBLANK(INDEX('Policy Characteristics'!H:H,MATCH($C1320,'Policy Characteristics'!$C:$C,0))),"",INDEX('Policy Characteristics'!H:H,MATCH($C1320,'Policy Characteristics'!$C:$C,0)))</f>
        <v>1</v>
      </c>
      <c r="O1320" s="176" t="str">
        <f>IF(ISBLANK(INDEX('Policy Characteristics'!I:I,MATCH($C1320,'Policy Characteristics'!$C:$C,0))),"",INDEX('Policy Characteristics'!I:I,MATCH($C1320,'Policy Characteristics'!$C:$C,0)))</f>
        <v>on/off</v>
      </c>
      <c r="P1320" s="176" t="str">
        <f>IF(ISBLANK(INDEX('Policy Characteristics'!J:J,MATCH($C1320,'Policy Characteristics'!$C:$C,0))),"",INDEX('Policy Characteristics'!J:J,MATCH($C1320,'Policy Characteristics'!$C:$C,0)))</f>
        <v/>
      </c>
      <c r="Q1320" s="176" t="str">
        <f>IF(ISBLANK(INDEX('Policy Characteristics'!K:K,MATCH($C1320,'Policy Characteristics'!$C:$C,0))),"",INDEX('Policy Characteristics'!K:K,MATCH($C1320,'Policy Characteristics'!$C:$C,0)))</f>
        <v/>
      </c>
      <c r="R1320" s="176" t="str">
        <f>IF(ISBLANK(INDEX('Policy Characteristics'!L:L,MATCH($C1320,'Policy Characteristics'!$C:$C,0))),"",INDEX('Policy Characteristics'!L:L,MATCH($C1320,'Policy Characteristics'!$C:$C,0)))</f>
        <v/>
      </c>
    </row>
    <row r="1321" spans="1:18" s="2" customFormat="1" x14ac:dyDescent="0.25">
      <c r="A1321" s="176" t="str">
        <f>IF(ISBLANK(INDEX('Policy Characteristics'!A:A,MATCH($C1321,'Policy Characteristics'!$C:$C,0))),"",INDEX('Policy Characteristics'!A:A,MATCH($C1321,'Policy Characteristics'!$C:$C,0)))</f>
        <v>Cross-Sector</v>
      </c>
      <c r="B1321" s="185" t="str">
        <f>IF(ISBLANK(INDEX('Policy Characteristics'!B:B,MATCH($C1321,'Policy Characteristics'!$C:$C,0))),"",INDEX('Policy Characteristics'!B:B,MATCH($C1321,'Policy Characteristics'!$C:$C,0)))</f>
        <v>Fixed Energy Prices</v>
      </c>
      <c r="C1321" s="176" t="str">
        <f t="shared" si="57"/>
        <v>Toggle Whether Policies Affect Energy Prices</v>
      </c>
      <c r="D1321" s="6" t="s">
        <v>56</v>
      </c>
      <c r="E1321" s="47"/>
      <c r="F1321" s="6" t="s">
        <v>98</v>
      </c>
      <c r="G1321" s="6"/>
      <c r="H1321" s="49">
        <v>842</v>
      </c>
      <c r="I1321" s="200" t="s">
        <v>44</v>
      </c>
      <c r="J1321" s="177" t="str">
        <f>IF(ISBLANK(INDEX('Policy Characteristics'!D:D,MATCH($C1321,'Policy Characteristics'!$C:$C,0))),"",INDEX('Policy Characteristics'!D:D,MATCH($C1321,'Policy Characteristics'!$C:$C,0)))</f>
        <v>Fixed Energy Prices</v>
      </c>
      <c r="K1321" s="176" t="str">
        <f>IF(ISBLANK(INDEX('Policy Characteristics'!E:E,MATCH($C1321,'Policy Characteristics'!$C:$C,0))),"",INDEX('Policy Characteristics'!E:E,MATCH($C1321,'Policy Characteristics'!$C:$C,0)))</f>
        <v>cross toggle whether policies affect energy prices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1</v>
      </c>
      <c r="N1321" s="176">
        <f>IF(ISBLANK(INDEX('Policy Characteristics'!H:H,MATCH($C1321,'Policy Characteristics'!$C:$C,0))),"",INDEX('Policy Characteristics'!H:H,MATCH($C1321,'Policy Characteristics'!$C:$C,0)))</f>
        <v>1</v>
      </c>
      <c r="O1321" s="176" t="str">
        <f>IF(ISBLANK(INDEX('Policy Characteristics'!I:I,MATCH($C1321,'Policy Characteristics'!$C:$C,0))),"",INDEX('Policy Characteristics'!I:I,MATCH($C1321,'Policy Characteristics'!$C:$C,0)))</f>
        <v>on/off</v>
      </c>
      <c r="P1321" s="176" t="str">
        <f>IF(ISBLANK(INDEX('Policy Characteristics'!J:J,MATCH($C1321,'Policy Characteristics'!$C:$C,0))),"",INDEX('Policy Characteristics'!J:J,MATCH($C1321,'Policy Characteristics'!$C:$C,0)))</f>
        <v/>
      </c>
      <c r="Q1321" s="176" t="str">
        <f>IF(ISBLANK(INDEX('Policy Characteristics'!K:K,MATCH($C1321,'Policy Characteristics'!$C:$C,0))),"",INDEX('Policy Characteristics'!K:K,MATCH($C1321,'Policy Characteristics'!$C:$C,0)))</f>
        <v/>
      </c>
      <c r="R1321" s="176" t="str">
        <f>IF(ISBLANK(INDEX('Policy Characteristics'!L:L,MATCH($C1321,'Policy Characteristics'!$C:$C,0))),"",INDEX('Policy Characteristics'!L:L,MATCH($C1321,'Policy Characteristics'!$C:$C,0)))</f>
        <v/>
      </c>
    </row>
    <row r="1322" spans="1:18" s="2" customFormat="1" x14ac:dyDescent="0.25">
      <c r="A1322" s="176" t="str">
        <f>IF(ISBLANK(INDEX('Policy Characteristics'!A:A,MATCH($C1322,'Policy Characteristics'!$C:$C,0))),"",INDEX('Policy Characteristics'!A:A,MATCH($C1322,'Policy Characteristics'!$C:$C,0)))</f>
        <v>Cross-Sector</v>
      </c>
      <c r="B1322" s="185" t="str">
        <f>IF(ISBLANK(INDEX('Policy Characteristics'!B:B,MATCH($C1322,'Policy Characteristics'!$C:$C,0))),"",INDEX('Policy Characteristics'!B:B,MATCH($C1322,'Policy Characteristics'!$C:$C,0)))</f>
        <v>Fixed Energy Prices</v>
      </c>
      <c r="C1322" s="176" t="str">
        <f t="shared" si="57"/>
        <v>Toggle Whether Policies Affect Energy Prices</v>
      </c>
      <c r="D1322" s="6" t="s">
        <v>1373</v>
      </c>
      <c r="E1322" s="47"/>
      <c r="F1322" s="6" t="s">
        <v>1374</v>
      </c>
      <c r="G1322" s="6"/>
      <c r="H1322" s="44">
        <v>843</v>
      </c>
      <c r="I1322" s="200" t="s">
        <v>44</v>
      </c>
      <c r="J1322" s="177" t="str">
        <f>IF(ISBLANK(INDEX('Policy Characteristics'!D:D,MATCH($C1322,'Policy Characteristics'!$C:$C,0))),"",INDEX('Policy Characteristics'!D:D,MATCH($C1322,'Policy Characteristics'!$C:$C,0)))</f>
        <v>Fixed Energy Prices</v>
      </c>
      <c r="K1322" s="176" t="str">
        <f>IF(ISBLANK(INDEX('Policy Characteristics'!E:E,MATCH($C1322,'Policy Characteristics'!$C:$C,0))),"",INDEX('Policy Characteristics'!E:E,MATCH($C1322,'Policy Characteristics'!$C:$C,0)))</f>
        <v>cross toggle whether policies affect energy prices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1</v>
      </c>
      <c r="N1322" s="176">
        <f>IF(ISBLANK(INDEX('Policy Characteristics'!H:H,MATCH($C1322,'Policy Characteristics'!$C:$C,0))),"",INDEX('Policy Characteristics'!H:H,MATCH($C1322,'Policy Characteristics'!$C:$C,0)))</f>
        <v>1</v>
      </c>
      <c r="O1322" s="176" t="str">
        <f>IF(ISBLANK(INDEX('Policy Characteristics'!I:I,MATCH($C1322,'Policy Characteristics'!$C:$C,0))),"",INDEX('Policy Characteristics'!I:I,MATCH($C1322,'Policy Characteristics'!$C:$C,0)))</f>
        <v>on/off</v>
      </c>
      <c r="P1322" s="176" t="str">
        <f>IF(ISBLANK(INDEX('Policy Characteristics'!J:J,MATCH($C1322,'Policy Characteristics'!$C:$C,0))),"",INDEX('Policy Characteristics'!J:J,MATCH($C1322,'Policy Characteristics'!$C:$C,0)))</f>
        <v/>
      </c>
      <c r="Q1322" s="176" t="str">
        <f>IF(ISBLANK(INDEX('Policy Characteristics'!K:K,MATCH($C1322,'Policy Characteristics'!$C:$C,0))),"",INDEX('Policy Characteristics'!K:K,MATCH($C1322,'Policy Characteristics'!$C:$C,0)))</f>
        <v/>
      </c>
      <c r="R1322" s="176" t="str">
        <f>IF(ISBLANK(INDEX('Policy Characteristics'!L:L,MATCH($C1322,'Policy Characteristics'!$C:$C,0))),"",INDEX('Policy Characteristics'!L:L,MATCH($C1322,'Policy Characteristics'!$C:$C,0)))</f>
        <v/>
      </c>
    </row>
    <row r="1323" spans="1:18" s="2" customFormat="1" x14ac:dyDescent="0.25">
      <c r="A1323" s="176" t="str">
        <f>IF(ISBLANK(INDEX('Policy Characteristics'!A:A,MATCH($C1323,'Policy Characteristics'!$C:$C,0))),"",INDEX('Policy Characteristics'!A:A,MATCH($C1323,'Policy Characteristics'!$C:$C,0)))</f>
        <v>Cross-Sector</v>
      </c>
      <c r="B1323" s="185" t="str">
        <f>IF(ISBLANK(INDEX('Policy Characteristics'!B:B,MATCH($C1323,'Policy Characteristics'!$C:$C,0))),"",INDEX('Policy Characteristics'!B:B,MATCH($C1323,'Policy Characteristics'!$C:$C,0)))</f>
        <v>Fixed Energy Prices</v>
      </c>
      <c r="C1323" s="176" t="str">
        <f t="shared" si="57"/>
        <v>Toggle Whether Policies Affect Energy Prices</v>
      </c>
      <c r="D1323" s="6" t="s">
        <v>442</v>
      </c>
      <c r="E1323" s="47"/>
      <c r="F1323" s="6" t="s">
        <v>443</v>
      </c>
      <c r="G1323" s="6"/>
      <c r="H1323" s="49">
        <v>844</v>
      </c>
      <c r="I1323" s="200" t="s">
        <v>44</v>
      </c>
      <c r="J1323" s="177" t="str">
        <f>IF(ISBLANK(INDEX('Policy Characteristics'!D:D,MATCH($C1323,'Policy Characteristics'!$C:$C,0))),"",INDEX('Policy Characteristics'!D:D,MATCH($C1323,'Policy Characteristics'!$C:$C,0)))</f>
        <v>Fixed Energy Prices</v>
      </c>
      <c r="K1323" s="176" t="str">
        <f>IF(ISBLANK(INDEX('Policy Characteristics'!E:E,MATCH($C1323,'Policy Characteristics'!$C:$C,0))),"",INDEX('Policy Characteristics'!E:E,MATCH($C1323,'Policy Characteristics'!$C:$C,0)))</f>
        <v>cross toggle whether policies affect energy prices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1</v>
      </c>
      <c r="N1323" s="176">
        <f>IF(ISBLANK(INDEX('Policy Characteristics'!H:H,MATCH($C1323,'Policy Characteristics'!$C:$C,0))),"",INDEX('Policy Characteristics'!H:H,MATCH($C1323,'Policy Characteristics'!$C:$C,0)))</f>
        <v>1</v>
      </c>
      <c r="O1323" s="176" t="str">
        <f>IF(ISBLANK(INDEX('Policy Characteristics'!I:I,MATCH($C1323,'Policy Characteristics'!$C:$C,0))),"",INDEX('Policy Characteristics'!I:I,MATCH($C1323,'Policy Characteristics'!$C:$C,0)))</f>
        <v>on/off</v>
      </c>
      <c r="P1323" s="176" t="str">
        <f>IF(ISBLANK(INDEX('Policy Characteristics'!J:J,MATCH($C1323,'Policy Characteristics'!$C:$C,0))),"",INDEX('Policy Characteristics'!J:J,MATCH($C1323,'Policy Characteristics'!$C:$C,0)))</f>
        <v/>
      </c>
      <c r="Q1323" s="176" t="str">
        <f>IF(ISBLANK(INDEX('Policy Characteristics'!K:K,MATCH($C1323,'Policy Characteristics'!$C:$C,0))),"",INDEX('Policy Characteristics'!K:K,MATCH($C1323,'Policy Characteristics'!$C:$C,0)))</f>
        <v/>
      </c>
      <c r="R1323" s="176" t="str">
        <f>IF(ISBLANK(INDEX('Policy Characteristics'!L:L,MATCH($C1323,'Policy Characteristics'!$C:$C,0))),"",INDEX('Policy Characteristics'!L:L,MATCH($C1323,'Policy Characteristics'!$C:$C,0)))</f>
        <v/>
      </c>
    </row>
    <row r="1324" spans="1:18" s="2" customFormat="1" x14ac:dyDescent="0.25">
      <c r="A1324" s="176" t="str">
        <f>IF(ISBLANK(INDEX('Policy Characteristics'!A:A,MATCH($C1324,'Policy Characteristics'!$C:$C,0))),"",INDEX('Policy Characteristics'!A:A,MATCH($C1324,'Policy Characteristics'!$C:$C,0)))</f>
        <v>Cross-Sector</v>
      </c>
      <c r="B1324" s="185" t="str">
        <f>IF(ISBLANK(INDEX('Policy Characteristics'!B:B,MATCH($C1324,'Policy Characteristics'!$C:$C,0))),"",INDEX('Policy Characteristics'!B:B,MATCH($C1324,'Policy Characteristics'!$C:$C,0)))</f>
        <v>Fixed Energy Prices</v>
      </c>
      <c r="C1324" s="176" t="str">
        <f t="shared" si="57"/>
        <v>Toggle Whether Policies Affect Energy Prices</v>
      </c>
      <c r="D1324" s="6" t="s">
        <v>1365</v>
      </c>
      <c r="E1324" s="47"/>
      <c r="F1324" s="6" t="s">
        <v>1369</v>
      </c>
      <c r="G1324" s="6"/>
      <c r="H1324" s="44">
        <v>845</v>
      </c>
      <c r="I1324" s="200" t="s">
        <v>44</v>
      </c>
      <c r="J1324" s="177" t="str">
        <f>IF(ISBLANK(INDEX('Policy Characteristics'!D:D,MATCH($C1324,'Policy Characteristics'!$C:$C,0))),"",INDEX('Policy Characteristics'!D:D,MATCH($C1324,'Policy Characteristics'!$C:$C,0)))</f>
        <v>Fixed Energy Prices</v>
      </c>
      <c r="K1324" s="176" t="str">
        <f>IF(ISBLANK(INDEX('Policy Characteristics'!E:E,MATCH($C1324,'Policy Characteristics'!$C:$C,0))),"",INDEX('Policy Characteristics'!E:E,MATCH($C1324,'Policy Characteristics'!$C:$C,0)))</f>
        <v>cross toggle whether policies affect energy prices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1</v>
      </c>
      <c r="N1324" s="176">
        <f>IF(ISBLANK(INDEX('Policy Characteristics'!H:H,MATCH($C1324,'Policy Characteristics'!$C:$C,0))),"",INDEX('Policy Characteristics'!H:H,MATCH($C1324,'Policy Characteristics'!$C:$C,0)))</f>
        <v>1</v>
      </c>
      <c r="O1324" s="176" t="str">
        <f>IF(ISBLANK(INDEX('Policy Characteristics'!I:I,MATCH($C1324,'Policy Characteristics'!$C:$C,0))),"",INDEX('Policy Characteristics'!I:I,MATCH($C1324,'Policy Characteristics'!$C:$C,0)))</f>
        <v>on/off</v>
      </c>
      <c r="P1324" s="176" t="str">
        <f>IF(ISBLANK(INDEX('Policy Characteristics'!J:J,MATCH($C1324,'Policy Characteristics'!$C:$C,0))),"",INDEX('Policy Characteristics'!J:J,MATCH($C1324,'Policy Characteristics'!$C:$C,0)))</f>
        <v/>
      </c>
      <c r="Q1324" s="176" t="str">
        <f>IF(ISBLANK(INDEX('Policy Characteristics'!K:K,MATCH($C1324,'Policy Characteristics'!$C:$C,0))),"",INDEX('Policy Characteristics'!K:K,MATCH($C1324,'Policy Characteristics'!$C:$C,0)))</f>
        <v/>
      </c>
      <c r="R1324" s="176" t="str">
        <f>IF(ISBLANK(INDEX('Policy Characteristics'!L:L,MATCH($C1324,'Policy Characteristics'!$C:$C,0))),"",INDEX('Policy Characteristics'!L:L,MATCH($C1324,'Policy Characteristics'!$C:$C,0)))</f>
        <v/>
      </c>
    </row>
    <row r="1325" spans="1:18" s="2" customFormat="1" x14ac:dyDescent="0.25">
      <c r="A1325" s="176" t="str">
        <f>IF(ISBLANK(INDEX('Policy Characteristics'!A:A,MATCH($C1325,'Policy Characteristics'!$C:$C,0))),"",INDEX('Policy Characteristics'!A:A,MATCH($C1325,'Policy Characteristics'!$C:$C,0)))</f>
        <v>Cross-Sector</v>
      </c>
      <c r="B1325" s="185" t="str">
        <f>IF(ISBLANK(INDEX('Policy Characteristics'!B:B,MATCH($C1325,'Policy Characteristics'!$C:$C,0))),"",INDEX('Policy Characteristics'!B:B,MATCH($C1325,'Policy Characteristics'!$C:$C,0)))</f>
        <v>Fixed Energy Prices</v>
      </c>
      <c r="C1325" s="176" t="str">
        <f t="shared" si="57"/>
        <v>Toggle Whether Policies Affect Energy Prices</v>
      </c>
      <c r="D1325" s="6" t="s">
        <v>1375</v>
      </c>
      <c r="E1325" s="47"/>
      <c r="F1325" s="6" t="s">
        <v>1376</v>
      </c>
      <c r="G1325" s="6"/>
      <c r="H1325" s="49">
        <v>846</v>
      </c>
      <c r="I1325" s="200" t="s">
        <v>44</v>
      </c>
      <c r="J1325" s="177" t="str">
        <f>IF(ISBLANK(INDEX('Policy Characteristics'!D:D,MATCH($C1325,'Policy Characteristics'!$C:$C,0))),"",INDEX('Policy Characteristics'!D:D,MATCH($C1325,'Policy Characteristics'!$C:$C,0)))</f>
        <v>Fixed Energy Prices</v>
      </c>
      <c r="K1325" s="176" t="str">
        <f>IF(ISBLANK(INDEX('Policy Characteristics'!E:E,MATCH($C1325,'Policy Characteristics'!$C:$C,0))),"",INDEX('Policy Characteristics'!E:E,MATCH($C1325,'Policy Characteristics'!$C:$C,0)))</f>
        <v>cross toggle whether policies affect energy prices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1</v>
      </c>
      <c r="N1325" s="176">
        <f>IF(ISBLANK(INDEX('Policy Characteristics'!H:H,MATCH($C1325,'Policy Characteristics'!$C:$C,0))),"",INDEX('Policy Characteristics'!H:H,MATCH($C1325,'Policy Characteristics'!$C:$C,0)))</f>
        <v>1</v>
      </c>
      <c r="O1325" s="176" t="str">
        <f>IF(ISBLANK(INDEX('Policy Characteristics'!I:I,MATCH($C1325,'Policy Characteristics'!$C:$C,0))),"",INDEX('Policy Characteristics'!I:I,MATCH($C1325,'Policy Characteristics'!$C:$C,0)))</f>
        <v>on/off</v>
      </c>
      <c r="P1325" s="176" t="str">
        <f>IF(ISBLANK(INDEX('Policy Characteristics'!J:J,MATCH($C1325,'Policy Characteristics'!$C:$C,0))),"",INDEX('Policy Characteristics'!J:J,MATCH($C1325,'Policy Characteristics'!$C:$C,0)))</f>
        <v/>
      </c>
      <c r="Q1325" s="176" t="str">
        <f>IF(ISBLANK(INDEX('Policy Characteristics'!K:K,MATCH($C1325,'Policy Characteristics'!$C:$C,0))),"",INDEX('Policy Characteristics'!K:K,MATCH($C1325,'Policy Characteristics'!$C:$C,0)))</f>
        <v/>
      </c>
      <c r="R1325" s="176" t="str">
        <f>IF(ISBLANK(INDEX('Policy Characteristics'!L:L,MATCH($C1325,'Policy Characteristics'!$C:$C,0))),"",INDEX('Policy Characteristics'!L:L,MATCH($C1325,'Policy Characteristics'!$C:$C,0)))</f>
        <v/>
      </c>
    </row>
    <row r="1326" spans="1:18" s="2" customFormat="1" x14ac:dyDescent="0.25">
      <c r="A1326" s="176" t="str">
        <f>IF(ISBLANK(INDEX('Policy Characteristics'!A:A,MATCH($C1326,'Policy Characteristics'!$C:$C,0))),"",INDEX('Policy Characteristics'!A:A,MATCH($C1326,'Policy Characteristics'!$C:$C,0)))</f>
        <v>Cross-Sector</v>
      </c>
      <c r="B1326" s="185" t="str">
        <f>IF(ISBLANK(INDEX('Policy Characteristics'!B:B,MATCH($C1326,'Policy Characteristics'!$C:$C,0))),"",INDEX('Policy Characteristics'!B:B,MATCH($C1326,'Policy Characteristics'!$C:$C,0)))</f>
        <v>Fixed Energy Prices</v>
      </c>
      <c r="C1326" s="176" t="str">
        <f t="shared" si="57"/>
        <v>Toggle Whether Policies Affect Energy Prices</v>
      </c>
      <c r="D1326" s="6" t="s">
        <v>1366</v>
      </c>
      <c r="E1326" s="47"/>
      <c r="F1326" s="6" t="s">
        <v>1370</v>
      </c>
      <c r="G1326" s="6"/>
      <c r="H1326" s="44">
        <v>847</v>
      </c>
      <c r="I1326" s="200" t="s">
        <v>44</v>
      </c>
      <c r="J1326" s="177" t="str">
        <f>IF(ISBLANK(INDEX('Policy Characteristics'!D:D,MATCH($C1326,'Policy Characteristics'!$C:$C,0))),"",INDEX('Policy Characteristics'!D:D,MATCH($C1326,'Policy Characteristics'!$C:$C,0)))</f>
        <v>Fixed Energy Prices</v>
      </c>
      <c r="K1326" s="176" t="str">
        <f>IF(ISBLANK(INDEX('Policy Characteristics'!E:E,MATCH($C1326,'Policy Characteristics'!$C:$C,0))),"",INDEX('Policy Characteristics'!E:E,MATCH($C1326,'Policy Characteristics'!$C:$C,0)))</f>
        <v>cross toggle whether policies affect energy prices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1</v>
      </c>
      <c r="N1326" s="176">
        <f>IF(ISBLANK(INDEX('Policy Characteristics'!H:H,MATCH($C1326,'Policy Characteristics'!$C:$C,0))),"",INDEX('Policy Characteristics'!H:H,MATCH($C1326,'Policy Characteristics'!$C:$C,0)))</f>
        <v>1</v>
      </c>
      <c r="O1326" s="176" t="str">
        <f>IF(ISBLANK(INDEX('Policy Characteristics'!I:I,MATCH($C1326,'Policy Characteristics'!$C:$C,0))),"",INDEX('Policy Characteristics'!I:I,MATCH($C1326,'Policy Characteristics'!$C:$C,0)))</f>
        <v>on/off</v>
      </c>
      <c r="P1326" s="176" t="str">
        <f>IF(ISBLANK(INDEX('Policy Characteristics'!J:J,MATCH($C1326,'Policy Characteristics'!$C:$C,0))),"",INDEX('Policy Characteristics'!J:J,MATCH($C1326,'Policy Characteristics'!$C:$C,0)))</f>
        <v/>
      </c>
      <c r="Q1326" s="176" t="str">
        <f>IF(ISBLANK(INDEX('Policy Characteristics'!K:K,MATCH($C1326,'Policy Characteristics'!$C:$C,0))),"",INDEX('Policy Characteristics'!K:K,MATCH($C1326,'Policy Characteristics'!$C:$C,0)))</f>
        <v/>
      </c>
      <c r="R1326" s="176" t="str">
        <f>IF(ISBLANK(INDEX('Policy Characteristics'!L:L,MATCH($C1326,'Policy Characteristics'!$C:$C,0))),"",INDEX('Policy Characteristics'!L:L,MATCH($C1326,'Policy Characteristics'!$C:$C,0)))</f>
        <v/>
      </c>
    </row>
    <row r="1327" spans="1:18" s="2" customFormat="1" x14ac:dyDescent="0.25">
      <c r="A1327" s="176" t="str">
        <f>IF(ISBLANK(INDEX('Policy Characteristics'!A:A,MATCH($C1327,'Policy Characteristics'!$C:$C,0))),"",INDEX('Policy Characteristics'!A:A,MATCH($C1327,'Policy Characteristics'!$C:$C,0)))</f>
        <v>Cross-Sector</v>
      </c>
      <c r="B1327" s="185" t="str">
        <f>IF(ISBLANK(INDEX('Policy Characteristics'!B:B,MATCH($C1327,'Policy Characteristics'!$C:$C,0))),"",INDEX('Policy Characteristics'!B:B,MATCH($C1327,'Policy Characteristics'!$C:$C,0)))</f>
        <v>Fuel Price Deregulation</v>
      </c>
      <c r="C1327" s="192" t="s">
        <v>1658</v>
      </c>
      <c r="D1327" s="6" t="s">
        <v>449</v>
      </c>
      <c r="E1327" s="47"/>
      <c r="F1327" s="6" t="s">
        <v>446</v>
      </c>
      <c r="G1327" s="6"/>
      <c r="H1327" s="44">
        <v>723</v>
      </c>
      <c r="I1327" s="200" t="s">
        <v>44</v>
      </c>
      <c r="J1327" s="177" t="str">
        <f>IF(ISBLANK(INDEX('Policy Characteristics'!D:D,MATCH($C1327,'Policy Characteristics'!$C:$C,0))),"",INDEX('Policy Characteristics'!D:D,MATCH($C1327,'Policy Characteristics'!$C:$C,0)))</f>
        <v>Fuel Price Deregulation</v>
      </c>
      <c r="K1327" s="176" t="str">
        <f>IF(ISBLANK(INDEX('Policy Characteristics'!E:E,MATCH($C1327,'Policy Characteristics'!$C:$C,0))),"",INDEX('Policy Characteristics'!E:E,MATCH($C1327,'Policy Characteristics'!$C:$C,0)))</f>
        <v>cross fuel price deregulation</v>
      </c>
      <c r="L1327" s="184">
        <f>IF(ISBLANK(INDEX('Policy Characteristics'!F:F,MATCH($C1327,'Policy Characteristics'!$C:$C,0))),"",INDEX('Policy Characteristics'!F:F,MATCH($C1327,'Policy Characteristics'!$C:$C,0)))</f>
        <v>0</v>
      </c>
      <c r="M1327" s="184">
        <f>IF(ISBLANK(INDEX('Policy Characteristics'!G:G,MATCH($C1327,'Policy Characteristics'!$C:$C,0))),"",INDEX('Policy Characteristics'!G:G,MATCH($C1327,'Policy Characteristics'!$C:$C,0)))</f>
        <v>1</v>
      </c>
      <c r="N1327" s="184">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of price deregulated</v>
      </c>
      <c r="P1327" s="176"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176" t="str">
        <f>IF(ISBLANK(INDEX('Policy Characteristics'!K:K,MATCH($C1327,'Policy Characteristics'!$C:$C,0))),"",INDEX('Policy Characteristics'!K:K,MATCH($C1327,'Policy Characteristics'!$C:$C,0)))</f>
        <v>fuels.html#fuel-price-deregulation</v>
      </c>
      <c r="R1327" s="176" t="str">
        <f>IF(ISBLANK(INDEX('Policy Characteristics'!L:L,MATCH($C1327,'Policy Characteristics'!$C:$C,0))),"",INDEX('Policy Characteristics'!L:L,MATCH($C1327,'Policy Characteristics'!$C:$C,0)))</f>
        <v/>
      </c>
    </row>
    <row r="1328" spans="1:18" s="2" customFormat="1" x14ac:dyDescent="0.25">
      <c r="A1328" s="176" t="str">
        <f>IF(ISBLANK(INDEX('Policy Characteristics'!A:A,MATCH($C1328,'Policy Characteristics'!$C:$C,0))),"",INDEX('Policy Characteristics'!A:A,MATCH($C1328,'Policy Characteristics'!$C:$C,0)))</f>
        <v>Cross-Sector</v>
      </c>
      <c r="B1328" s="185" t="str">
        <f>IF(ISBLANK(INDEX('Policy Characteristics'!B:B,MATCH($C1328,'Policy Characteristics'!$C:$C,0))),"",INDEX('Policy Characteristics'!B:B,MATCH($C1328,'Policy Characteristics'!$C:$C,0)))</f>
        <v>Fuel Price Deregulation</v>
      </c>
      <c r="C1328" s="176" t="str">
        <f t="shared" ref="C1328:C1341" si="58">C$1327</f>
        <v>Fuel Price Deregulation</v>
      </c>
      <c r="D1328" s="6" t="s">
        <v>46</v>
      </c>
      <c r="E1328" s="47"/>
      <c r="F1328" s="6" t="s">
        <v>87</v>
      </c>
      <c r="G1328" s="6"/>
      <c r="H1328" s="44">
        <v>724</v>
      </c>
      <c r="I1328" s="200" t="s">
        <v>44</v>
      </c>
      <c r="J1328" s="177" t="str">
        <f>IF(ISBLANK(INDEX('Policy Characteristics'!D:D,MATCH($C1328,'Policy Characteristics'!$C:$C,0))),"",INDEX('Policy Characteristics'!D:D,MATCH($C1328,'Policy Characteristics'!$C:$C,0)))</f>
        <v>Fuel Price Deregulation</v>
      </c>
      <c r="K1328" s="176" t="str">
        <f>IF(ISBLANK(INDEX('Policy Characteristics'!E:E,MATCH($C1328,'Policy Characteristics'!$C:$C,0))),"",INDEX('Policy Characteristics'!E:E,MATCH($C1328,'Policy Characteristics'!$C:$C,0)))</f>
        <v>cross fuel price deregulation</v>
      </c>
      <c r="L1328" s="184">
        <f>IF(ISBLANK(INDEX('Policy Characteristics'!F:F,MATCH($C1328,'Policy Characteristics'!$C:$C,0))),"",INDEX('Policy Characteristics'!F:F,MATCH($C1328,'Policy Characteristics'!$C:$C,0)))</f>
        <v>0</v>
      </c>
      <c r="M1328" s="184">
        <f>IF(ISBLANK(INDEX('Policy Characteristics'!G:G,MATCH($C1328,'Policy Characteristics'!$C:$C,0))),"",INDEX('Policy Characteristics'!G:G,MATCH($C1328,'Policy Characteristics'!$C:$C,0)))</f>
        <v>1</v>
      </c>
      <c r="N1328" s="184">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of price deregulated</v>
      </c>
      <c r="P1328" s="176"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176" t="str">
        <f>IF(ISBLANK(INDEX('Policy Characteristics'!K:K,MATCH($C1328,'Policy Characteristics'!$C:$C,0))),"",INDEX('Policy Characteristics'!K:K,MATCH($C1328,'Policy Characteristics'!$C:$C,0)))</f>
        <v>fuels.html#fuel-price-deregulation</v>
      </c>
      <c r="R1328" s="176" t="str">
        <f>IF(ISBLANK(INDEX('Policy Characteristics'!L:L,MATCH($C1328,'Policy Characteristics'!$C:$C,0))),"",INDEX('Policy Characteristics'!L:L,MATCH($C1328,'Policy Characteristics'!$C:$C,0)))</f>
        <v/>
      </c>
    </row>
    <row r="1329" spans="1:18" s="2" customFormat="1" x14ac:dyDescent="0.25">
      <c r="A1329" s="176" t="str">
        <f>IF(ISBLANK(INDEX('Policy Characteristics'!A:A,MATCH($C1329,'Policy Characteristics'!$C:$C,0))),"",INDEX('Policy Characteristics'!A:A,MATCH($C1329,'Policy Characteristics'!$C:$C,0)))</f>
        <v>Cross-Sector</v>
      </c>
      <c r="B1329" s="185" t="str">
        <f>IF(ISBLANK(INDEX('Policy Characteristics'!B:B,MATCH($C1329,'Policy Characteristics'!$C:$C,0))),"",INDEX('Policy Characteristics'!B:B,MATCH($C1329,'Policy Characteristics'!$C:$C,0)))</f>
        <v>Fuel Price Deregulation</v>
      </c>
      <c r="C1329" s="176" t="str">
        <f t="shared" si="58"/>
        <v>Fuel Price Deregulation</v>
      </c>
      <c r="D1329" s="6" t="s">
        <v>47</v>
      </c>
      <c r="E1329" s="47"/>
      <c r="F1329" s="6" t="s">
        <v>88</v>
      </c>
      <c r="G1329" s="6"/>
      <c r="H1329" s="44">
        <v>725</v>
      </c>
      <c r="I1329" s="200" t="s">
        <v>44</v>
      </c>
      <c r="J1329" s="177" t="str">
        <f>IF(ISBLANK(INDEX('Policy Characteristics'!D:D,MATCH($C1329,'Policy Characteristics'!$C:$C,0))),"",INDEX('Policy Characteristics'!D:D,MATCH($C1329,'Policy Characteristics'!$C:$C,0)))</f>
        <v>Fuel Price Deregulation</v>
      </c>
      <c r="K1329" s="176" t="str">
        <f>IF(ISBLANK(INDEX('Policy Characteristics'!E:E,MATCH($C1329,'Policy Characteristics'!$C:$C,0))),"",INDEX('Policy Characteristics'!E:E,MATCH($C1329,'Policy Characteristics'!$C:$C,0)))</f>
        <v>cross fuel price deregulation</v>
      </c>
      <c r="L1329" s="184">
        <f>IF(ISBLANK(INDEX('Policy Characteristics'!F:F,MATCH($C1329,'Policy Characteristics'!$C:$C,0))),"",INDEX('Policy Characteristics'!F:F,MATCH($C1329,'Policy Characteristics'!$C:$C,0)))</f>
        <v>0</v>
      </c>
      <c r="M1329" s="184">
        <f>IF(ISBLANK(INDEX('Policy Characteristics'!G:G,MATCH($C1329,'Policy Characteristics'!$C:$C,0))),"",INDEX('Policy Characteristics'!G:G,MATCH($C1329,'Policy Characteristics'!$C:$C,0)))</f>
        <v>1</v>
      </c>
      <c r="N1329" s="184">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of price deregulated</v>
      </c>
      <c r="P1329" s="176"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176" t="str">
        <f>IF(ISBLANK(INDEX('Policy Characteristics'!K:K,MATCH($C1329,'Policy Characteristics'!$C:$C,0))),"",INDEX('Policy Characteristics'!K:K,MATCH($C1329,'Policy Characteristics'!$C:$C,0)))</f>
        <v>fuels.html#fuel-price-deregulation</v>
      </c>
      <c r="R1329" s="176" t="str">
        <f>IF(ISBLANK(INDEX('Policy Characteristics'!L:L,MATCH($C1329,'Policy Characteristics'!$C:$C,0))),"",INDEX('Policy Characteristics'!L:L,MATCH($C1329,'Policy Characteristics'!$C:$C,0)))</f>
        <v/>
      </c>
    </row>
    <row r="1330" spans="1:18" s="2" customFormat="1" x14ac:dyDescent="0.25">
      <c r="A1330" s="176" t="str">
        <f>IF(ISBLANK(INDEX('Policy Characteristics'!A:A,MATCH($C1330,'Policy Characteristics'!$C:$C,0))),"",INDEX('Policy Characteristics'!A:A,MATCH($C1330,'Policy Characteristics'!$C:$C,0)))</f>
        <v>Cross-Sector</v>
      </c>
      <c r="B1330" s="185" t="str">
        <f>IF(ISBLANK(INDEX('Policy Characteristics'!B:B,MATCH($C1330,'Policy Characteristics'!$C:$C,0))),"",INDEX('Policy Characteristics'!B:B,MATCH($C1330,'Policy Characteristics'!$C:$C,0)))</f>
        <v>Fuel Price Deregulation</v>
      </c>
      <c r="C1330" s="176" t="str">
        <f t="shared" si="58"/>
        <v>Fuel Price Deregulation</v>
      </c>
      <c r="D1330" s="6" t="s">
        <v>51</v>
      </c>
      <c r="E1330" s="47"/>
      <c r="F1330" s="6" t="s">
        <v>92</v>
      </c>
      <c r="G1330" s="6"/>
      <c r="H1330" s="44">
        <v>726</v>
      </c>
      <c r="I1330" s="200" t="s">
        <v>44</v>
      </c>
      <c r="J1330" s="177" t="str">
        <f>IF(ISBLANK(INDEX('Policy Characteristics'!D:D,MATCH($C1330,'Policy Characteristics'!$C:$C,0))),"",INDEX('Policy Characteristics'!D:D,MATCH($C1330,'Policy Characteristics'!$C:$C,0)))</f>
        <v>Fuel Price Deregulation</v>
      </c>
      <c r="K1330" s="176" t="str">
        <f>IF(ISBLANK(INDEX('Policy Characteristics'!E:E,MATCH($C1330,'Policy Characteristics'!$C:$C,0))),"",INDEX('Policy Characteristics'!E:E,MATCH($C1330,'Policy Characteristics'!$C:$C,0)))</f>
        <v>cross fuel price deregulation</v>
      </c>
      <c r="L1330" s="184">
        <f>IF(ISBLANK(INDEX('Policy Characteristics'!F:F,MATCH($C1330,'Policy Characteristics'!$C:$C,0))),"",INDEX('Policy Characteristics'!F:F,MATCH($C1330,'Policy Characteristics'!$C:$C,0)))</f>
        <v>0</v>
      </c>
      <c r="M1330" s="184">
        <f>IF(ISBLANK(INDEX('Policy Characteristics'!G:G,MATCH($C1330,'Policy Characteristics'!$C:$C,0))),"",INDEX('Policy Characteristics'!G:G,MATCH($C1330,'Policy Characteristics'!$C:$C,0)))</f>
        <v>1</v>
      </c>
      <c r="N1330" s="184">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of price deregulated</v>
      </c>
      <c r="P1330" s="176"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176" t="str">
        <f>IF(ISBLANK(INDEX('Policy Characteristics'!K:K,MATCH($C1330,'Policy Characteristics'!$C:$C,0))),"",INDEX('Policy Characteristics'!K:K,MATCH($C1330,'Policy Characteristics'!$C:$C,0)))</f>
        <v>fuels.html#fuel-price-deregulation</v>
      </c>
      <c r="R1330" s="176" t="str">
        <f>IF(ISBLANK(INDEX('Policy Characteristics'!L:L,MATCH($C1330,'Policy Characteristics'!$C:$C,0))),"",INDEX('Policy Characteristics'!L:L,MATCH($C1330,'Policy Characteristics'!$C:$C,0)))</f>
        <v/>
      </c>
    </row>
    <row r="1331" spans="1:18" s="2" customFormat="1" x14ac:dyDescent="0.25">
      <c r="A1331" s="176" t="str">
        <f>IF(ISBLANK(INDEX('Policy Characteristics'!A:A,MATCH($C1331,'Policy Characteristics'!$C:$C,0))),"",INDEX('Policy Characteristics'!A:A,MATCH($C1331,'Policy Characteristics'!$C:$C,0)))</f>
        <v>Cross-Sector</v>
      </c>
      <c r="B1331" s="185" t="str">
        <f>IF(ISBLANK(INDEX('Policy Characteristics'!B:B,MATCH($C1331,'Policy Characteristics'!$C:$C,0))),"",INDEX('Policy Characteristics'!B:B,MATCH($C1331,'Policy Characteristics'!$C:$C,0)))</f>
        <v>Fuel Price Deregulation</v>
      </c>
      <c r="C1331" s="176" t="str">
        <f t="shared" si="58"/>
        <v>Fuel Price Deregulation</v>
      </c>
      <c r="D1331" s="6" t="s">
        <v>53</v>
      </c>
      <c r="E1331" s="47"/>
      <c r="F1331" s="6" t="s">
        <v>95</v>
      </c>
      <c r="G1331" s="6"/>
      <c r="H1331" s="44">
        <v>727</v>
      </c>
      <c r="I1331" s="200" t="s">
        <v>44</v>
      </c>
      <c r="J1331" s="177" t="str">
        <f>IF(ISBLANK(INDEX('Policy Characteristics'!D:D,MATCH($C1331,'Policy Characteristics'!$C:$C,0))),"",INDEX('Policy Characteristics'!D:D,MATCH($C1331,'Policy Characteristics'!$C:$C,0)))</f>
        <v>Fuel Price Deregulation</v>
      </c>
      <c r="K1331" s="176" t="str">
        <f>IF(ISBLANK(INDEX('Policy Characteristics'!E:E,MATCH($C1331,'Policy Characteristics'!$C:$C,0))),"",INDEX('Policy Characteristics'!E:E,MATCH($C1331,'Policy Characteristics'!$C:$C,0)))</f>
        <v>cross fuel price deregulation</v>
      </c>
      <c r="L1331" s="184">
        <f>IF(ISBLANK(INDEX('Policy Characteristics'!F:F,MATCH($C1331,'Policy Characteristics'!$C:$C,0))),"",INDEX('Policy Characteristics'!F:F,MATCH($C1331,'Policy Characteristics'!$C:$C,0)))</f>
        <v>0</v>
      </c>
      <c r="M1331" s="184">
        <f>IF(ISBLANK(INDEX('Policy Characteristics'!G:G,MATCH($C1331,'Policy Characteristics'!$C:$C,0))),"",INDEX('Policy Characteristics'!G:G,MATCH($C1331,'Policy Characteristics'!$C:$C,0)))</f>
        <v>1</v>
      </c>
      <c r="N1331" s="184">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of price deregulated</v>
      </c>
      <c r="P1331" s="176"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176" t="str">
        <f>IF(ISBLANK(INDEX('Policy Characteristics'!K:K,MATCH($C1331,'Policy Characteristics'!$C:$C,0))),"",INDEX('Policy Characteristics'!K:K,MATCH($C1331,'Policy Characteristics'!$C:$C,0)))</f>
        <v>fuels.html#fuel-price-deregulation</v>
      </c>
      <c r="R1331" s="176" t="str">
        <f>IF(ISBLANK(INDEX('Policy Characteristics'!L:L,MATCH($C1331,'Policy Characteristics'!$C:$C,0))),"",INDEX('Policy Characteristics'!L:L,MATCH($C1331,'Policy Characteristics'!$C:$C,0)))</f>
        <v/>
      </c>
    </row>
    <row r="1332" spans="1:18" s="2" customFormat="1" x14ac:dyDescent="0.25">
      <c r="A1332" s="176" t="str">
        <f>IF(ISBLANK(INDEX('Policy Characteristics'!A:A,MATCH($C1332,'Policy Characteristics'!$C:$C,0))),"",INDEX('Policy Characteristics'!A:A,MATCH($C1332,'Policy Characteristics'!$C:$C,0)))</f>
        <v>Cross-Sector</v>
      </c>
      <c r="B1332" s="185" t="str">
        <f>IF(ISBLANK(INDEX('Policy Characteristics'!B:B,MATCH($C1332,'Policy Characteristics'!$C:$C,0))),"",INDEX('Policy Characteristics'!B:B,MATCH($C1332,'Policy Characteristics'!$C:$C,0)))</f>
        <v>Fuel Price Deregulation</v>
      </c>
      <c r="C1332" s="176" t="str">
        <f t="shared" si="58"/>
        <v>Fuel Price Deregulation</v>
      </c>
      <c r="D1332" s="6" t="s">
        <v>54</v>
      </c>
      <c r="E1332" s="47"/>
      <c r="F1332" s="6" t="s">
        <v>96</v>
      </c>
      <c r="G1332" s="6"/>
      <c r="H1332" s="44">
        <v>728</v>
      </c>
      <c r="I1332" s="200" t="s">
        <v>44</v>
      </c>
      <c r="J1332" s="177" t="str">
        <f>IF(ISBLANK(INDEX('Policy Characteristics'!D:D,MATCH($C1332,'Policy Characteristics'!$C:$C,0))),"",INDEX('Policy Characteristics'!D:D,MATCH($C1332,'Policy Characteristics'!$C:$C,0)))</f>
        <v>Fuel Price Deregulation</v>
      </c>
      <c r="K1332" s="176" t="str">
        <f>IF(ISBLANK(INDEX('Policy Characteristics'!E:E,MATCH($C1332,'Policy Characteristics'!$C:$C,0))),"",INDEX('Policy Characteristics'!E:E,MATCH($C1332,'Policy Characteristics'!$C:$C,0)))</f>
        <v>cross fuel price deregulation</v>
      </c>
      <c r="L1332" s="184">
        <f>IF(ISBLANK(INDEX('Policy Characteristics'!F:F,MATCH($C1332,'Policy Characteristics'!$C:$C,0))),"",INDEX('Policy Characteristics'!F:F,MATCH($C1332,'Policy Characteristics'!$C:$C,0)))</f>
        <v>0</v>
      </c>
      <c r="M1332" s="184">
        <f>IF(ISBLANK(INDEX('Policy Characteristics'!G:G,MATCH($C1332,'Policy Characteristics'!$C:$C,0))),"",INDEX('Policy Characteristics'!G:G,MATCH($C1332,'Policy Characteristics'!$C:$C,0)))</f>
        <v>1</v>
      </c>
      <c r="N1332" s="184">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of price deregulated</v>
      </c>
      <c r="P1332" s="176"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176" t="str">
        <f>IF(ISBLANK(INDEX('Policy Characteristics'!K:K,MATCH($C1332,'Policy Characteristics'!$C:$C,0))),"",INDEX('Policy Characteristics'!K:K,MATCH($C1332,'Policy Characteristics'!$C:$C,0)))</f>
        <v>fuels.html#fuel-price-deregulation</v>
      </c>
      <c r="R1332" s="176" t="str">
        <f>IF(ISBLANK(INDEX('Policy Characteristics'!L:L,MATCH($C1332,'Policy Characteristics'!$C:$C,0))),"",INDEX('Policy Characteristics'!L:L,MATCH($C1332,'Policy Characteristics'!$C:$C,0)))</f>
        <v/>
      </c>
    </row>
    <row r="1333" spans="1:18" s="2" customFormat="1" x14ac:dyDescent="0.25">
      <c r="A1333" s="176" t="str">
        <f>IF(ISBLANK(INDEX('Policy Characteristics'!A:A,MATCH($C1333,'Policy Characteristics'!$C:$C,0))),"",INDEX('Policy Characteristics'!A:A,MATCH($C1333,'Policy Characteristics'!$C:$C,0)))</f>
        <v>Cross-Sector</v>
      </c>
      <c r="B1333" s="185" t="str">
        <f>IF(ISBLANK(INDEX('Policy Characteristics'!B:B,MATCH($C1333,'Policy Characteristics'!$C:$C,0))),"",INDEX('Policy Characteristics'!B:B,MATCH($C1333,'Policy Characteristics'!$C:$C,0)))</f>
        <v>Fuel Price Deregulation</v>
      </c>
      <c r="C1333" s="176" t="str">
        <f t="shared" si="58"/>
        <v>Fuel Price Deregulation</v>
      </c>
      <c r="D1333" s="6" t="s">
        <v>55</v>
      </c>
      <c r="E1333" s="47"/>
      <c r="F1333" s="6" t="s">
        <v>97</v>
      </c>
      <c r="G1333" s="6"/>
      <c r="H1333" s="44">
        <v>729</v>
      </c>
      <c r="I1333" s="200" t="s">
        <v>44</v>
      </c>
      <c r="J1333" s="177" t="str">
        <f>IF(ISBLANK(INDEX('Policy Characteristics'!D:D,MATCH($C1333,'Policy Characteristics'!$C:$C,0))),"",INDEX('Policy Characteristics'!D:D,MATCH($C1333,'Policy Characteristics'!$C:$C,0)))</f>
        <v>Fuel Price Deregulation</v>
      </c>
      <c r="K1333" s="176" t="str">
        <f>IF(ISBLANK(INDEX('Policy Characteristics'!E:E,MATCH($C1333,'Policy Characteristics'!$C:$C,0))),"",INDEX('Policy Characteristics'!E:E,MATCH($C1333,'Policy Characteristics'!$C:$C,0)))</f>
        <v>cross fuel price deregulation</v>
      </c>
      <c r="L1333" s="184">
        <f>IF(ISBLANK(INDEX('Policy Characteristics'!F:F,MATCH($C1333,'Policy Characteristics'!$C:$C,0))),"",INDEX('Policy Characteristics'!F:F,MATCH($C1333,'Policy Characteristics'!$C:$C,0)))</f>
        <v>0</v>
      </c>
      <c r="M1333" s="184">
        <f>IF(ISBLANK(INDEX('Policy Characteristics'!G:G,MATCH($C1333,'Policy Characteristics'!$C:$C,0))),"",INDEX('Policy Characteristics'!G:G,MATCH($C1333,'Policy Characteristics'!$C:$C,0)))</f>
        <v>1</v>
      </c>
      <c r="N1333" s="184">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of price deregulated</v>
      </c>
      <c r="P1333" s="176"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176" t="str">
        <f>IF(ISBLANK(INDEX('Policy Characteristics'!K:K,MATCH($C1333,'Policy Characteristics'!$C:$C,0))),"",INDEX('Policy Characteristics'!K:K,MATCH($C1333,'Policy Characteristics'!$C:$C,0)))</f>
        <v>fuels.html#fuel-price-deregulation</v>
      </c>
      <c r="R1333" s="176" t="str">
        <f>IF(ISBLANK(INDEX('Policy Characteristics'!L:L,MATCH($C1333,'Policy Characteristics'!$C:$C,0))),"",INDEX('Policy Characteristics'!L:L,MATCH($C1333,'Policy Characteristics'!$C:$C,0)))</f>
        <v/>
      </c>
    </row>
    <row r="1334" spans="1:18" s="2" customFormat="1" x14ac:dyDescent="0.25">
      <c r="A1334" s="176" t="str">
        <f>IF(ISBLANK(INDEX('Policy Characteristics'!A:A,MATCH($C1334,'Policy Characteristics'!$C:$C,0))),"",INDEX('Policy Characteristics'!A:A,MATCH($C1334,'Policy Characteristics'!$C:$C,0)))</f>
        <v>Cross-Sector</v>
      </c>
      <c r="B1334" s="185" t="str">
        <f>IF(ISBLANK(INDEX('Policy Characteristics'!B:B,MATCH($C1334,'Policy Characteristics'!$C:$C,0))),"",INDEX('Policy Characteristics'!B:B,MATCH($C1334,'Policy Characteristics'!$C:$C,0)))</f>
        <v>Fuel Price Deregulation</v>
      </c>
      <c r="C1334" s="176" t="str">
        <f t="shared" si="58"/>
        <v>Fuel Price Deregulation</v>
      </c>
      <c r="D1334" s="6" t="s">
        <v>56</v>
      </c>
      <c r="E1334" s="47"/>
      <c r="F1334" s="6" t="s">
        <v>98</v>
      </c>
      <c r="G1334" s="6"/>
      <c r="H1334" s="44">
        <v>730</v>
      </c>
      <c r="I1334" s="200" t="s">
        <v>44</v>
      </c>
      <c r="J1334" s="177" t="str">
        <f>IF(ISBLANK(INDEX('Policy Characteristics'!D:D,MATCH($C1334,'Policy Characteristics'!$C:$C,0))),"",INDEX('Policy Characteristics'!D:D,MATCH($C1334,'Policy Characteristics'!$C:$C,0)))</f>
        <v>Fuel Price Deregulation</v>
      </c>
      <c r="K1334" s="176" t="str">
        <f>IF(ISBLANK(INDEX('Policy Characteristics'!E:E,MATCH($C1334,'Policy Characteristics'!$C:$C,0))),"",INDEX('Policy Characteristics'!E:E,MATCH($C1334,'Policy Characteristics'!$C:$C,0)))</f>
        <v>cross fuel price deregulation</v>
      </c>
      <c r="L1334" s="184">
        <f>IF(ISBLANK(INDEX('Policy Characteristics'!F:F,MATCH($C1334,'Policy Characteristics'!$C:$C,0))),"",INDEX('Policy Characteristics'!F:F,MATCH($C1334,'Policy Characteristics'!$C:$C,0)))</f>
        <v>0</v>
      </c>
      <c r="M1334" s="184">
        <f>IF(ISBLANK(INDEX('Policy Characteristics'!G:G,MATCH($C1334,'Policy Characteristics'!$C:$C,0))),"",INDEX('Policy Characteristics'!G:G,MATCH($C1334,'Policy Characteristics'!$C:$C,0)))</f>
        <v>1</v>
      </c>
      <c r="N1334" s="184">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of price deregulated</v>
      </c>
      <c r="P1334" s="176"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176" t="str">
        <f>IF(ISBLANK(INDEX('Policy Characteristics'!K:K,MATCH($C1334,'Policy Characteristics'!$C:$C,0))),"",INDEX('Policy Characteristics'!K:K,MATCH($C1334,'Policy Characteristics'!$C:$C,0)))</f>
        <v>fuels.html#fuel-price-deregulation</v>
      </c>
      <c r="R1334" s="176" t="str">
        <f>IF(ISBLANK(INDEX('Policy Characteristics'!L:L,MATCH($C1334,'Policy Characteristics'!$C:$C,0))),"",INDEX('Policy Characteristics'!L:L,MATCH($C1334,'Policy Characteristics'!$C:$C,0)))</f>
        <v/>
      </c>
    </row>
    <row r="1335" spans="1:18" s="2" customFormat="1" x14ac:dyDescent="0.25">
      <c r="A1335" s="176" t="str">
        <f>IF(ISBLANK(INDEX('Policy Characteristics'!A:A,MATCH($C1335,'Policy Characteristics'!$C:$C,0))),"",INDEX('Policy Characteristics'!A:A,MATCH($C1335,'Policy Characteristics'!$C:$C,0)))</f>
        <v>Cross-Sector</v>
      </c>
      <c r="B1335" s="185" t="str">
        <f>IF(ISBLANK(INDEX('Policy Characteristics'!B:B,MATCH($C1335,'Policy Characteristics'!$C:$C,0))),"",INDEX('Policy Characteristics'!B:B,MATCH($C1335,'Policy Characteristics'!$C:$C,0)))</f>
        <v>Fuel Price Deregulation</v>
      </c>
      <c r="C1335" s="176" t="str">
        <f t="shared" si="58"/>
        <v>Fuel Price Deregulation</v>
      </c>
      <c r="D1335" s="6" t="s">
        <v>1373</v>
      </c>
      <c r="E1335" s="47"/>
      <c r="F1335" s="6" t="s">
        <v>1374</v>
      </c>
      <c r="G1335" s="6"/>
      <c r="H1335" s="44">
        <v>731</v>
      </c>
      <c r="I1335" s="200" t="s">
        <v>44</v>
      </c>
      <c r="J1335" s="177" t="str">
        <f>IF(ISBLANK(INDEX('Policy Characteristics'!D:D,MATCH($C1335,'Policy Characteristics'!$C:$C,0))),"",INDEX('Policy Characteristics'!D:D,MATCH($C1335,'Policy Characteristics'!$C:$C,0)))</f>
        <v>Fuel Price Deregulation</v>
      </c>
      <c r="K1335" s="176" t="str">
        <f>IF(ISBLANK(INDEX('Policy Characteristics'!E:E,MATCH($C1335,'Policy Characteristics'!$C:$C,0))),"",INDEX('Policy Characteristics'!E:E,MATCH($C1335,'Policy Characteristics'!$C:$C,0)))</f>
        <v>cross fuel price deregulation</v>
      </c>
      <c r="L1335" s="184">
        <f>IF(ISBLANK(INDEX('Policy Characteristics'!F:F,MATCH($C1335,'Policy Characteristics'!$C:$C,0))),"",INDEX('Policy Characteristics'!F:F,MATCH($C1335,'Policy Characteristics'!$C:$C,0)))</f>
        <v>0</v>
      </c>
      <c r="M1335" s="184">
        <f>IF(ISBLANK(INDEX('Policy Characteristics'!G:G,MATCH($C1335,'Policy Characteristics'!$C:$C,0))),"",INDEX('Policy Characteristics'!G:G,MATCH($C1335,'Policy Characteristics'!$C:$C,0)))</f>
        <v>1</v>
      </c>
      <c r="N1335" s="184">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of price deregulated</v>
      </c>
      <c r="P1335" s="176"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176" t="str">
        <f>IF(ISBLANK(INDEX('Policy Characteristics'!K:K,MATCH($C1335,'Policy Characteristics'!$C:$C,0))),"",INDEX('Policy Characteristics'!K:K,MATCH($C1335,'Policy Characteristics'!$C:$C,0)))</f>
        <v>fuels.html#fuel-price-deregulation</v>
      </c>
      <c r="R1335" s="176" t="str">
        <f>IF(ISBLANK(INDEX('Policy Characteristics'!L:L,MATCH($C1335,'Policy Characteristics'!$C:$C,0))),"",INDEX('Policy Characteristics'!L:L,MATCH($C1335,'Policy Characteristics'!$C:$C,0)))</f>
        <v/>
      </c>
    </row>
    <row r="1336" spans="1:18" s="2" customFormat="1" x14ac:dyDescent="0.25">
      <c r="A1336" s="176" t="str">
        <f>IF(ISBLANK(INDEX('Policy Characteristics'!A:A,MATCH($C1336,'Policy Characteristics'!$C:$C,0))),"",INDEX('Policy Characteristics'!A:A,MATCH($C1336,'Policy Characteristics'!$C:$C,0)))</f>
        <v>Cross-Sector</v>
      </c>
      <c r="B1336" s="185" t="str">
        <f>IF(ISBLANK(INDEX('Policy Characteristics'!B:B,MATCH($C1336,'Policy Characteristics'!$C:$C,0))),"",INDEX('Policy Characteristics'!B:B,MATCH($C1336,'Policy Characteristics'!$C:$C,0)))</f>
        <v>Fuel Price Deregulation</v>
      </c>
      <c r="C1336" s="176" t="str">
        <f t="shared" si="58"/>
        <v>Fuel Price Deregulation</v>
      </c>
      <c r="D1336" s="6" t="s">
        <v>442</v>
      </c>
      <c r="E1336" s="47"/>
      <c r="F1336" s="6" t="s">
        <v>443</v>
      </c>
      <c r="G1336" s="6"/>
      <c r="H1336" s="44">
        <v>732</v>
      </c>
      <c r="I1336" s="200" t="s">
        <v>44</v>
      </c>
      <c r="J1336" s="177" t="str">
        <f>IF(ISBLANK(INDEX('Policy Characteristics'!D:D,MATCH($C1336,'Policy Characteristics'!$C:$C,0))),"",INDEX('Policy Characteristics'!D:D,MATCH($C1336,'Policy Characteristics'!$C:$C,0)))</f>
        <v>Fuel Price Deregulation</v>
      </c>
      <c r="K1336" s="176" t="str">
        <f>IF(ISBLANK(INDEX('Policy Characteristics'!E:E,MATCH($C1336,'Policy Characteristics'!$C:$C,0))),"",INDEX('Policy Characteristics'!E:E,MATCH($C1336,'Policy Characteristics'!$C:$C,0)))</f>
        <v>cross fuel price deregulation</v>
      </c>
      <c r="L1336" s="184">
        <f>IF(ISBLANK(INDEX('Policy Characteristics'!F:F,MATCH($C1336,'Policy Characteristics'!$C:$C,0))),"",INDEX('Policy Characteristics'!F:F,MATCH($C1336,'Policy Characteristics'!$C:$C,0)))</f>
        <v>0</v>
      </c>
      <c r="M1336" s="184">
        <f>IF(ISBLANK(INDEX('Policy Characteristics'!G:G,MATCH($C1336,'Policy Characteristics'!$C:$C,0))),"",INDEX('Policy Characteristics'!G:G,MATCH($C1336,'Policy Characteristics'!$C:$C,0)))</f>
        <v>1</v>
      </c>
      <c r="N1336" s="184">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of price deregulated</v>
      </c>
      <c r="P1336" s="176"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176" t="str">
        <f>IF(ISBLANK(INDEX('Policy Characteristics'!K:K,MATCH($C1336,'Policy Characteristics'!$C:$C,0))),"",INDEX('Policy Characteristics'!K:K,MATCH($C1336,'Policy Characteristics'!$C:$C,0)))</f>
        <v>fuels.html#fuel-price-deregulation</v>
      </c>
      <c r="R1336" s="176"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5" t="str">
        <f>IF(ISBLANK(INDEX('Policy Characteristics'!B:B,MATCH($C1337,'Policy Characteristics'!$C:$C,0))),"",INDEX('Policy Characteristics'!B:B,MATCH($C1337,'Policy Characteristics'!$C:$C,0)))</f>
        <v>Fuel Price Deregulation</v>
      </c>
      <c r="C1337" s="176" t="str">
        <f t="shared" si="58"/>
        <v>Fuel Price Deregulation</v>
      </c>
      <c r="D1337" s="6" t="s">
        <v>1365</v>
      </c>
      <c r="E1337" s="47"/>
      <c r="F1337" s="6" t="s">
        <v>1369</v>
      </c>
      <c r="G1337" s="6"/>
      <c r="H1337" s="44">
        <v>733</v>
      </c>
      <c r="I1337" s="200" t="s">
        <v>44</v>
      </c>
      <c r="J1337" s="177" t="str">
        <f>IF(ISBLANK(INDEX('Policy Characteristics'!D:D,MATCH($C1337,'Policy Characteristics'!$C:$C,0))),"",INDEX('Policy Characteristics'!D:D,MATCH($C1337,'Policy Characteristics'!$C:$C,0)))</f>
        <v>Fuel Price Deregulation</v>
      </c>
      <c r="K1337" s="176" t="str">
        <f>IF(ISBLANK(INDEX('Policy Characteristics'!E:E,MATCH($C1337,'Policy Characteristics'!$C:$C,0))),"",INDEX('Policy Characteristics'!E:E,MATCH($C1337,'Policy Characteristics'!$C:$C,0)))</f>
        <v>cross fuel price deregulation</v>
      </c>
      <c r="L1337" s="184">
        <f>IF(ISBLANK(INDEX('Policy Characteristics'!F:F,MATCH($C1337,'Policy Characteristics'!$C:$C,0))),"",INDEX('Policy Characteristics'!F:F,MATCH($C1337,'Policy Characteristics'!$C:$C,0)))</f>
        <v>0</v>
      </c>
      <c r="M1337" s="184">
        <f>IF(ISBLANK(INDEX('Policy Characteristics'!G:G,MATCH($C1337,'Policy Characteristics'!$C:$C,0))),"",INDEX('Policy Characteristics'!G:G,MATCH($C1337,'Policy Characteristics'!$C:$C,0)))</f>
        <v>1</v>
      </c>
      <c r="N1337" s="184">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of price deregulated</v>
      </c>
      <c r="P1337" s="176"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176" t="str">
        <f>IF(ISBLANK(INDEX('Policy Characteristics'!K:K,MATCH($C1337,'Policy Characteristics'!$C:$C,0))),"",INDEX('Policy Characteristics'!K:K,MATCH($C1337,'Policy Characteristics'!$C:$C,0)))</f>
        <v>fuels.html#fuel-price-deregulation</v>
      </c>
      <c r="R1337" s="176"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5" t="str">
        <f>IF(ISBLANK(INDEX('Policy Characteristics'!B:B,MATCH($C1338,'Policy Characteristics'!$C:$C,0))),"",INDEX('Policy Characteristics'!B:B,MATCH($C1338,'Policy Characteristics'!$C:$C,0)))</f>
        <v>Fuel Price Deregulation</v>
      </c>
      <c r="C1338" s="176" t="str">
        <f t="shared" si="58"/>
        <v>Fuel Price Deregulation</v>
      </c>
      <c r="D1338" s="6" t="s">
        <v>1375</v>
      </c>
      <c r="E1338" s="47"/>
      <c r="F1338" s="6" t="s">
        <v>1376</v>
      </c>
      <c r="G1338" s="6"/>
      <c r="H1338" s="44">
        <v>734</v>
      </c>
      <c r="I1338" s="200" t="s">
        <v>44</v>
      </c>
      <c r="J1338" s="177" t="str">
        <f>IF(ISBLANK(INDEX('Policy Characteristics'!D:D,MATCH($C1338,'Policy Characteristics'!$C:$C,0))),"",INDEX('Policy Characteristics'!D:D,MATCH($C1338,'Policy Characteristics'!$C:$C,0)))</f>
        <v>Fuel Price Deregulation</v>
      </c>
      <c r="K1338" s="176" t="str">
        <f>IF(ISBLANK(INDEX('Policy Characteristics'!E:E,MATCH($C1338,'Policy Characteristics'!$C:$C,0))),"",INDEX('Policy Characteristics'!E:E,MATCH($C1338,'Policy Characteristics'!$C:$C,0)))</f>
        <v>cross fuel price deregulation</v>
      </c>
      <c r="L1338" s="184">
        <f>IF(ISBLANK(INDEX('Policy Characteristics'!F:F,MATCH($C1338,'Policy Characteristics'!$C:$C,0))),"",INDEX('Policy Characteristics'!F:F,MATCH($C1338,'Policy Characteristics'!$C:$C,0)))</f>
        <v>0</v>
      </c>
      <c r="M1338" s="184">
        <f>IF(ISBLANK(INDEX('Policy Characteristics'!G:G,MATCH($C1338,'Policy Characteristics'!$C:$C,0))),"",INDEX('Policy Characteristics'!G:G,MATCH($C1338,'Policy Characteristics'!$C:$C,0)))</f>
        <v>1</v>
      </c>
      <c r="N1338" s="184">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of price deregulated</v>
      </c>
      <c r="P1338" s="176"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176" t="str">
        <f>IF(ISBLANK(INDEX('Policy Characteristics'!K:K,MATCH($C1338,'Policy Characteristics'!$C:$C,0))),"",INDEX('Policy Characteristics'!K:K,MATCH($C1338,'Policy Characteristics'!$C:$C,0)))</f>
        <v>fuels.html#fuel-price-deregulation</v>
      </c>
      <c r="R1338" s="176"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5" t="str">
        <f>IF(ISBLANK(INDEX('Policy Characteristics'!B:B,MATCH($C1339,'Policy Characteristics'!$C:$C,0))),"",INDEX('Policy Characteristics'!B:B,MATCH($C1339,'Policy Characteristics'!$C:$C,0)))</f>
        <v>Fuel Price Deregulation</v>
      </c>
      <c r="C1339" s="176" t="str">
        <f t="shared" si="58"/>
        <v>Fuel Price Deregulation</v>
      </c>
      <c r="D1339" s="6" t="s">
        <v>1366</v>
      </c>
      <c r="E1339" s="47"/>
      <c r="F1339" s="6" t="s">
        <v>1370</v>
      </c>
      <c r="G1339" s="6"/>
      <c r="H1339" s="44">
        <v>735</v>
      </c>
      <c r="I1339" s="200" t="s">
        <v>44</v>
      </c>
      <c r="J1339" s="177" t="str">
        <f>IF(ISBLANK(INDEX('Policy Characteristics'!D:D,MATCH($C1339,'Policy Characteristics'!$C:$C,0))),"",INDEX('Policy Characteristics'!D:D,MATCH($C1339,'Policy Characteristics'!$C:$C,0)))</f>
        <v>Fuel Price Deregulation</v>
      </c>
      <c r="K1339" s="176" t="str">
        <f>IF(ISBLANK(INDEX('Policy Characteristics'!E:E,MATCH($C1339,'Policy Characteristics'!$C:$C,0))),"",INDEX('Policy Characteristics'!E:E,MATCH($C1339,'Policy Characteristics'!$C:$C,0)))</f>
        <v>cross fuel price deregulation</v>
      </c>
      <c r="L1339" s="184">
        <f>IF(ISBLANK(INDEX('Policy Characteristics'!F:F,MATCH($C1339,'Policy Characteristics'!$C:$C,0))),"",INDEX('Policy Characteristics'!F:F,MATCH($C1339,'Policy Characteristics'!$C:$C,0)))</f>
        <v>0</v>
      </c>
      <c r="M1339" s="184">
        <f>IF(ISBLANK(INDEX('Policy Characteristics'!G:G,MATCH($C1339,'Policy Characteristics'!$C:$C,0))),"",INDEX('Policy Characteristics'!G:G,MATCH($C1339,'Policy Characteristics'!$C:$C,0)))</f>
        <v>1</v>
      </c>
      <c r="N1339" s="184">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of price deregulated</v>
      </c>
      <c r="P1339" s="176"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176" t="str">
        <f>IF(ISBLANK(INDEX('Policy Characteristics'!K:K,MATCH($C1339,'Policy Characteristics'!$C:$C,0))),"",INDEX('Policy Characteristics'!K:K,MATCH($C1339,'Policy Characteristics'!$C:$C,0)))</f>
        <v>fuels.html#fuel-price-deregulation</v>
      </c>
      <c r="R1339" s="176"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5" t="str">
        <f>IF(ISBLANK(INDEX('Policy Characteristics'!B:B,MATCH($C1340,'Policy Characteristics'!$C:$C,0))),"",INDEX('Policy Characteristics'!B:B,MATCH($C1340,'Policy Characteristics'!$C:$C,0)))</f>
        <v>Fuel Price Deregulation</v>
      </c>
      <c r="C1340" s="176" t="str">
        <f t="shared" si="58"/>
        <v>Fuel Price Deregulation</v>
      </c>
      <c r="D1340" s="6" t="s">
        <v>1367</v>
      </c>
      <c r="E1340" s="47"/>
      <c r="F1340" s="6" t="s">
        <v>1371</v>
      </c>
      <c r="G1340" s="6"/>
      <c r="H1340" s="44">
        <v>736</v>
      </c>
      <c r="I1340" s="200" t="s">
        <v>44</v>
      </c>
      <c r="J1340" s="177" t="str">
        <f>IF(ISBLANK(INDEX('Policy Characteristics'!D:D,MATCH($C1340,'Policy Characteristics'!$C:$C,0))),"",INDEX('Policy Characteristics'!D:D,MATCH($C1340,'Policy Characteristics'!$C:$C,0)))</f>
        <v>Fuel Price Deregulation</v>
      </c>
      <c r="K1340" s="176" t="str">
        <f>IF(ISBLANK(INDEX('Policy Characteristics'!E:E,MATCH($C1340,'Policy Characteristics'!$C:$C,0))),"",INDEX('Policy Characteristics'!E:E,MATCH($C1340,'Policy Characteristics'!$C:$C,0)))</f>
        <v>cross fuel price deregulation</v>
      </c>
      <c r="L1340" s="184">
        <f>IF(ISBLANK(INDEX('Policy Characteristics'!F:F,MATCH($C1340,'Policy Characteristics'!$C:$C,0))),"",INDEX('Policy Characteristics'!F:F,MATCH($C1340,'Policy Characteristics'!$C:$C,0)))</f>
        <v>0</v>
      </c>
      <c r="M1340" s="184">
        <f>IF(ISBLANK(INDEX('Policy Characteristics'!G:G,MATCH($C1340,'Policy Characteristics'!$C:$C,0))),"",INDEX('Policy Characteristics'!G:G,MATCH($C1340,'Policy Characteristics'!$C:$C,0)))</f>
        <v>1</v>
      </c>
      <c r="N1340" s="184">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of price deregulated</v>
      </c>
      <c r="P1340" s="176"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176" t="str">
        <f>IF(ISBLANK(INDEX('Policy Characteristics'!K:K,MATCH($C1340,'Policy Characteristics'!$C:$C,0))),"",INDEX('Policy Characteristics'!K:K,MATCH($C1340,'Policy Characteristics'!$C:$C,0)))</f>
        <v>fuels.html#fuel-price-deregulation</v>
      </c>
      <c r="R1340" s="176"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5" t="str">
        <f>IF(ISBLANK(INDEX('Policy Characteristics'!B:B,MATCH($C1341,'Policy Characteristics'!$C:$C,0))),"",INDEX('Policy Characteristics'!B:B,MATCH($C1341,'Policy Characteristics'!$C:$C,0)))</f>
        <v>Fuel Price Deregulation</v>
      </c>
      <c r="C1341" s="176" t="str">
        <f t="shared" si="58"/>
        <v>Fuel Price Deregulation</v>
      </c>
      <c r="D1341" s="6" t="s">
        <v>1368</v>
      </c>
      <c r="E1341" s="47"/>
      <c r="F1341" s="6" t="s">
        <v>1372</v>
      </c>
      <c r="G1341" s="6"/>
      <c r="H1341" s="44">
        <v>737</v>
      </c>
      <c r="I1341" s="200" t="s">
        <v>44</v>
      </c>
      <c r="J1341" s="177" t="str">
        <f>IF(ISBLANK(INDEX('Policy Characteristics'!D:D,MATCH($C1341,'Policy Characteristics'!$C:$C,0))),"",INDEX('Policy Characteristics'!D:D,MATCH($C1341,'Policy Characteristics'!$C:$C,0)))</f>
        <v>Fuel Price Deregulation</v>
      </c>
      <c r="K1341" s="176" t="str">
        <f>IF(ISBLANK(INDEX('Policy Characteristics'!E:E,MATCH($C1341,'Policy Characteristics'!$C:$C,0))),"",INDEX('Policy Characteristics'!E:E,MATCH($C1341,'Policy Characteristics'!$C:$C,0)))</f>
        <v>cross fuel price deregulation</v>
      </c>
      <c r="L1341" s="184">
        <f>IF(ISBLANK(INDEX('Policy Characteristics'!F:F,MATCH($C1341,'Policy Characteristics'!$C:$C,0))),"",INDEX('Policy Characteristics'!F:F,MATCH($C1341,'Policy Characteristics'!$C:$C,0)))</f>
        <v>0</v>
      </c>
      <c r="M1341" s="184">
        <f>IF(ISBLANK(INDEX('Policy Characteristics'!G:G,MATCH($C1341,'Policy Characteristics'!$C:$C,0))),"",INDEX('Policy Characteristics'!G:G,MATCH($C1341,'Policy Characteristics'!$C:$C,0)))</f>
        <v>1</v>
      </c>
      <c r="N1341" s="184">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of price deregulated</v>
      </c>
      <c r="P1341" s="176"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176" t="str">
        <f>IF(ISBLANK(INDEX('Policy Characteristics'!K:K,MATCH($C1341,'Policy Characteristics'!$C:$C,0))),"",INDEX('Policy Characteristics'!K:K,MATCH($C1341,'Policy Characteristics'!$C:$C,0)))</f>
        <v>fuels.html#fuel-price-deregulation</v>
      </c>
      <c r="R1341" s="176" t="str">
        <f>IF(ISBLANK(INDEX('Policy Characteristics'!L:L,MATCH($C1341,'Policy Characteristics'!$C:$C,0))),"",INDEX('Policy Characteristics'!L:L,MATCH($C1341,'Policy Characteristics'!$C:$C,0)))</f>
        <v/>
      </c>
    </row>
    <row r="1342" spans="1:18" s="4" customFormat="1" x14ac:dyDescent="0.25">
      <c r="A1342" s="176" t="str">
        <f>IF(ISBLANK(INDEX('Policy Characteristics'!A:A,MATCH($C1342,'Policy Characteristics'!$C:$C,0))),"",INDEX('Policy Characteristics'!A:A,MATCH($C1342,'Policy Characteristics'!$C:$C,0)))</f>
        <v>Cross-Sector</v>
      </c>
      <c r="B1342" s="185" t="str">
        <f>IF(ISBLANK(INDEX('Policy Characteristics'!B:B,MATCH($C1342,'Policy Characteristics'!$C:$C,0))),"",INDEX('Policy Characteristics'!B:B,MATCH($C1342,'Policy Characteristics'!$C:$C,0)))</f>
        <v>Fuel Taxes or Subsidies</v>
      </c>
      <c r="C1342" t="s">
        <v>2152</v>
      </c>
      <c r="D1342" s="47" t="s">
        <v>52</v>
      </c>
      <c r="E1342" s="47"/>
      <c r="F1342" s="47" t="s">
        <v>93</v>
      </c>
      <c r="G1342" s="47"/>
      <c r="H1342" s="44">
        <v>78</v>
      </c>
      <c r="I1342" s="199" t="s">
        <v>43</v>
      </c>
      <c r="J1342" s="177" t="str">
        <f>IF(ISBLANK(INDEX('Policy Characteristics'!D:D,MATCH($C1342,'Policy Characteristics'!$C:$C,0))),"",INDEX('Policy Characteristics'!D:D,MATCH($C1342,'Policy Characteristics'!$C:$C,0)))</f>
        <v>Fuel Taxes or Subsidies</v>
      </c>
      <c r="K1342" s="176" t="str">
        <f>IF(ISBLANK(INDEX('Policy Characteristics'!E:E,MATCH($C1342,'Policy Characteristics'!$C:$C,0))),"",INDEX('Policy Characteristics'!E:E,MATCH($C1342,'Policy Characteristics'!$C:$C,0)))</f>
        <v>cross fuel tax</v>
      </c>
      <c r="L1342" s="184">
        <f>IF(ISBLANK(INDEX('Policy Characteristics'!F:F,MATCH($C1342,'Policy Characteristics'!$C:$C,0))),"",INDEX('Policy Characteristics'!F:F,MATCH($C1342,'Policy Characteristics'!$C:$C,0)))</f>
        <v>-0.5</v>
      </c>
      <c r="M1342" s="184">
        <f>IF(ISBLANK(INDEX('Policy Characteristics'!G:G,MATCH($C1342,'Policy Characteristics'!$C:$C,0))),"",INDEX('Policy Characteristics'!G:G,MATCH($C1342,'Policy Characteristics'!$C:$C,0)))</f>
        <v>0.5</v>
      </c>
      <c r="N1342" s="184">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of BAU price</v>
      </c>
      <c r="P1342" s="176"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176" t="str">
        <f>IF(ISBLANK(INDEX('Policy Characteristics'!K:K,MATCH($C1342,'Policy Characteristics'!$C:$C,0))),"",INDEX('Policy Characteristics'!K:K,MATCH($C1342,'Policy Characteristics'!$C:$C,0)))</f>
        <v>fuels.html#fuel-taxes</v>
      </c>
      <c r="R1342" s="176" t="str">
        <f>IF(ISBLANK(INDEX('Policy Characteristics'!L:L,MATCH($C1342,'Policy Characteristics'!$C:$C,0))),"",INDEX('Policy Characteristics'!L:L,MATCH($C1342,'Policy Characteristics'!$C:$C,0)))</f>
        <v>fuel-taxes.html</v>
      </c>
    </row>
    <row r="1343" spans="1:18" s="4" customFormat="1" x14ac:dyDescent="0.25">
      <c r="A1343" s="176" t="str">
        <f>IF(ISBLANK(INDEX('Policy Characteristics'!A:A,MATCH($C1343,'Policy Characteristics'!$C:$C,0))),"",INDEX('Policy Characteristics'!A:A,MATCH($C1343,'Policy Characteristics'!$C:$C,0)))</f>
        <v>Cross-Sector</v>
      </c>
      <c r="B1343" s="185" t="str">
        <f>IF(ISBLANK(INDEX('Policy Characteristics'!B:B,MATCH($C1343,'Policy Characteristics'!$C:$C,0))),"",INDEX('Policy Characteristics'!B:B,MATCH($C1343,'Policy Characteristics'!$C:$C,0)))</f>
        <v>Fuel Taxes or Subsidies</v>
      </c>
      <c r="C1343" s="195" t="str">
        <f t="shared" ref="C1343:C1355" si="59">C$1342</f>
        <v>Additional Fuel Tax or Subsidy Rate by Fuel</v>
      </c>
      <c r="D1343" s="6" t="s">
        <v>449</v>
      </c>
      <c r="E1343" s="6"/>
      <c r="F1343" s="6" t="s">
        <v>446</v>
      </c>
      <c r="G1343" s="48"/>
      <c r="H1343" s="44">
        <v>79</v>
      </c>
      <c r="I1343" s="200" t="s">
        <v>43</v>
      </c>
      <c r="J1343" s="177" t="str">
        <f>IF(ISBLANK(INDEX('Policy Characteristics'!D:D,MATCH($C1343,'Policy Characteristics'!$C:$C,0))),"",INDEX('Policy Characteristics'!D:D,MATCH($C1343,'Policy Characteristics'!$C:$C,0)))</f>
        <v>Fuel Taxes or Subsidies</v>
      </c>
      <c r="K1343" s="176" t="str">
        <f>IF(ISBLANK(INDEX('Policy Characteristics'!E:E,MATCH($C1343,'Policy Characteristics'!$C:$C,0))),"",INDEX('Policy Characteristics'!E:E,MATCH($C1343,'Policy Characteristics'!$C:$C,0)))</f>
        <v>cross fuel tax</v>
      </c>
      <c r="L1343" s="184">
        <f>IF(ISBLANK(INDEX('Policy Characteristics'!F:F,MATCH($C1343,'Policy Characteristics'!$C:$C,0))),"",INDEX('Policy Characteristics'!F:F,MATCH($C1343,'Policy Characteristics'!$C:$C,0)))</f>
        <v>-0.5</v>
      </c>
      <c r="M1343" s="184">
        <f>IF(ISBLANK(INDEX('Policy Characteristics'!G:G,MATCH($C1343,'Policy Characteristics'!$C:$C,0))),"",INDEX('Policy Characteristics'!G:G,MATCH($C1343,'Policy Characteristics'!$C:$C,0)))</f>
        <v>0.5</v>
      </c>
      <c r="N1343" s="184">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of BAU price</v>
      </c>
      <c r="P1343" s="176"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176" t="str">
        <f>IF(ISBLANK(INDEX('Policy Characteristics'!K:K,MATCH($C1343,'Policy Characteristics'!$C:$C,0))),"",INDEX('Policy Characteristics'!K:K,MATCH($C1343,'Policy Characteristics'!$C:$C,0)))</f>
        <v>fuels.html#fuel-taxes</v>
      </c>
      <c r="R1343" s="176" t="str">
        <f>IF(ISBLANK(INDEX('Policy Characteristics'!L:L,MATCH($C1343,'Policy Characteristics'!$C:$C,0))),"",INDEX('Policy Characteristics'!L:L,MATCH($C1343,'Policy Characteristics'!$C:$C,0)))</f>
        <v>fuel-taxes.html</v>
      </c>
    </row>
    <row r="1344" spans="1:18" s="4" customFormat="1" x14ac:dyDescent="0.25">
      <c r="A1344" s="176" t="str">
        <f>IF(ISBLANK(INDEX('Policy Characteristics'!A:A,MATCH($C1344,'Policy Characteristics'!$C:$C,0))),"",INDEX('Policy Characteristics'!A:A,MATCH($C1344,'Policy Characteristics'!$C:$C,0)))</f>
        <v>Cross-Sector</v>
      </c>
      <c r="B1344" s="185" t="str">
        <f>IF(ISBLANK(INDEX('Policy Characteristics'!B:B,MATCH($C1344,'Policy Characteristics'!$C:$C,0))),"",INDEX('Policy Characteristics'!B:B,MATCH($C1344,'Policy Characteristics'!$C:$C,0)))</f>
        <v>Fuel Taxes or Subsidies</v>
      </c>
      <c r="C1344" s="195" t="str">
        <f t="shared" si="59"/>
        <v>Additional Fuel Tax or Subsidy Rate by Fuel</v>
      </c>
      <c r="D1344" s="6" t="s">
        <v>46</v>
      </c>
      <c r="E1344" s="6"/>
      <c r="F1344" s="6" t="s">
        <v>87</v>
      </c>
      <c r="G1344" s="48"/>
      <c r="H1344" s="44">
        <v>80</v>
      </c>
      <c r="I1344" s="200" t="s">
        <v>43</v>
      </c>
      <c r="J1344" s="177" t="str">
        <f>IF(ISBLANK(INDEX('Policy Characteristics'!D:D,MATCH($C1344,'Policy Characteristics'!$C:$C,0))),"",INDEX('Policy Characteristics'!D:D,MATCH($C1344,'Policy Characteristics'!$C:$C,0)))</f>
        <v>Fuel Taxes or Subsidies</v>
      </c>
      <c r="K1344" s="176" t="str">
        <f>IF(ISBLANK(INDEX('Policy Characteristics'!E:E,MATCH($C1344,'Policy Characteristics'!$C:$C,0))),"",INDEX('Policy Characteristics'!E:E,MATCH($C1344,'Policy Characteristics'!$C:$C,0)))</f>
        <v>cross fuel tax</v>
      </c>
      <c r="L1344" s="184">
        <f>IF(ISBLANK(INDEX('Policy Characteristics'!F:F,MATCH($C1344,'Policy Characteristics'!$C:$C,0))),"",INDEX('Policy Characteristics'!F:F,MATCH($C1344,'Policy Characteristics'!$C:$C,0)))</f>
        <v>-0.5</v>
      </c>
      <c r="M1344" s="184">
        <f>IF(ISBLANK(INDEX('Policy Characteristics'!G:G,MATCH($C1344,'Policy Characteristics'!$C:$C,0))),"",INDEX('Policy Characteristics'!G:G,MATCH($C1344,'Policy Characteristics'!$C:$C,0)))</f>
        <v>0.5</v>
      </c>
      <c r="N1344" s="184">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of BAU price</v>
      </c>
      <c r="P1344" s="176"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176" t="str">
        <f>IF(ISBLANK(INDEX('Policy Characteristics'!K:K,MATCH($C1344,'Policy Characteristics'!$C:$C,0))),"",INDEX('Policy Characteristics'!K:K,MATCH($C1344,'Policy Characteristics'!$C:$C,0)))</f>
        <v>fuels.html#fuel-taxes</v>
      </c>
      <c r="R1344" s="176" t="str">
        <f>IF(ISBLANK(INDEX('Policy Characteristics'!L:L,MATCH($C1344,'Policy Characteristics'!$C:$C,0))),"",INDEX('Policy Characteristics'!L:L,MATCH($C1344,'Policy Characteristics'!$C:$C,0)))</f>
        <v>fuel-taxes.html</v>
      </c>
    </row>
    <row r="1345" spans="1:18" s="4" customFormat="1" x14ac:dyDescent="0.25">
      <c r="A1345" s="176" t="str">
        <f>IF(ISBLANK(INDEX('Policy Characteristics'!A:A,MATCH($C1345,'Policy Characteristics'!$C:$C,0))),"",INDEX('Policy Characteristics'!A:A,MATCH($C1345,'Policy Characteristics'!$C:$C,0)))</f>
        <v>Cross-Sector</v>
      </c>
      <c r="B1345" s="185" t="str">
        <f>IF(ISBLANK(INDEX('Policy Characteristics'!B:B,MATCH($C1345,'Policy Characteristics'!$C:$C,0))),"",INDEX('Policy Characteristics'!B:B,MATCH($C1345,'Policy Characteristics'!$C:$C,0)))</f>
        <v>Fuel Taxes or Subsidies</v>
      </c>
      <c r="C1345" s="195" t="str">
        <f t="shared" si="59"/>
        <v>Additional Fuel Tax or Subsidy Rate by Fuel</v>
      </c>
      <c r="D1345" s="6" t="s">
        <v>47</v>
      </c>
      <c r="E1345" s="6"/>
      <c r="F1345" s="6" t="s">
        <v>88</v>
      </c>
      <c r="G1345" s="48"/>
      <c r="H1345" s="44">
        <v>738</v>
      </c>
      <c r="I1345" s="200" t="s">
        <v>44</v>
      </c>
      <c r="J1345" s="177" t="str">
        <f>IF(ISBLANK(INDEX('Policy Characteristics'!D:D,MATCH($C1345,'Policy Characteristics'!$C:$C,0))),"",INDEX('Policy Characteristics'!D:D,MATCH($C1345,'Policy Characteristics'!$C:$C,0)))</f>
        <v>Fuel Taxes or Subsidies</v>
      </c>
      <c r="K1345" s="176" t="str">
        <f>IF(ISBLANK(INDEX('Policy Characteristics'!E:E,MATCH($C1345,'Policy Characteristics'!$C:$C,0))),"",INDEX('Policy Characteristics'!E:E,MATCH($C1345,'Policy Characteristics'!$C:$C,0)))</f>
        <v>cross fuel tax</v>
      </c>
      <c r="L1345" s="184">
        <f>IF(ISBLANK(INDEX('Policy Characteristics'!F:F,MATCH($C1345,'Policy Characteristics'!$C:$C,0))),"",INDEX('Policy Characteristics'!F:F,MATCH($C1345,'Policy Characteristics'!$C:$C,0)))</f>
        <v>-0.5</v>
      </c>
      <c r="M1345" s="184">
        <f>IF(ISBLANK(INDEX('Policy Characteristics'!G:G,MATCH($C1345,'Policy Characteristics'!$C:$C,0))),"",INDEX('Policy Characteristics'!G:G,MATCH($C1345,'Policy Characteristics'!$C:$C,0)))</f>
        <v>0.5</v>
      </c>
      <c r="N1345" s="184">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of BAU price</v>
      </c>
      <c r="P1345" s="176"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176" t="str">
        <f>IF(ISBLANK(INDEX('Policy Characteristics'!K:K,MATCH($C1345,'Policy Characteristics'!$C:$C,0))),"",INDEX('Policy Characteristics'!K:K,MATCH($C1345,'Policy Characteristics'!$C:$C,0)))</f>
        <v>fuels.html#fuel-taxes</v>
      </c>
      <c r="R1345" s="176" t="str">
        <f>IF(ISBLANK(INDEX('Policy Characteristics'!L:L,MATCH($C1345,'Policy Characteristics'!$C:$C,0))),"",INDEX('Policy Characteristics'!L:L,MATCH($C1345,'Policy Characteristics'!$C:$C,0)))</f>
        <v>fuel-taxes.html</v>
      </c>
    </row>
    <row r="1346" spans="1:18" s="4" customFormat="1" x14ac:dyDescent="0.25">
      <c r="A1346" s="176" t="str">
        <f>IF(ISBLANK(INDEX('Policy Characteristics'!A:A,MATCH($C1346,'Policy Characteristics'!$C:$C,0))),"",INDEX('Policy Characteristics'!A:A,MATCH($C1346,'Policy Characteristics'!$C:$C,0)))</f>
        <v>Cross-Sector</v>
      </c>
      <c r="B1346" s="185" t="str">
        <f>IF(ISBLANK(INDEX('Policy Characteristics'!B:B,MATCH($C1346,'Policy Characteristics'!$C:$C,0))),"",INDEX('Policy Characteristics'!B:B,MATCH($C1346,'Policy Characteristics'!$C:$C,0)))</f>
        <v>Fuel Taxes or Subsidies</v>
      </c>
      <c r="C1346" s="195" t="str">
        <f t="shared" si="59"/>
        <v>Additional Fuel Tax or Subsidy Rate by Fuel</v>
      </c>
      <c r="D1346" s="6" t="s">
        <v>51</v>
      </c>
      <c r="E1346" s="6"/>
      <c r="F1346" s="6" t="s">
        <v>92</v>
      </c>
      <c r="G1346" s="48"/>
      <c r="H1346" s="44">
        <v>739</v>
      </c>
      <c r="I1346" s="200" t="s">
        <v>44</v>
      </c>
      <c r="J1346" s="177" t="str">
        <f>IF(ISBLANK(INDEX('Policy Characteristics'!D:D,MATCH($C1346,'Policy Characteristics'!$C:$C,0))),"",INDEX('Policy Characteristics'!D:D,MATCH($C1346,'Policy Characteristics'!$C:$C,0)))</f>
        <v>Fuel Taxes or Subsidies</v>
      </c>
      <c r="K1346" s="176" t="str">
        <f>IF(ISBLANK(INDEX('Policy Characteristics'!E:E,MATCH($C1346,'Policy Characteristics'!$C:$C,0))),"",INDEX('Policy Characteristics'!E:E,MATCH($C1346,'Policy Characteristics'!$C:$C,0)))</f>
        <v>cross fuel tax</v>
      </c>
      <c r="L1346" s="184">
        <f>IF(ISBLANK(INDEX('Policy Characteristics'!F:F,MATCH($C1346,'Policy Characteristics'!$C:$C,0))),"",INDEX('Policy Characteristics'!F:F,MATCH($C1346,'Policy Characteristics'!$C:$C,0)))</f>
        <v>-0.5</v>
      </c>
      <c r="M1346" s="184">
        <f>IF(ISBLANK(INDEX('Policy Characteristics'!G:G,MATCH($C1346,'Policy Characteristics'!$C:$C,0))),"",INDEX('Policy Characteristics'!G:G,MATCH($C1346,'Policy Characteristics'!$C:$C,0)))</f>
        <v>0.5</v>
      </c>
      <c r="N1346" s="184">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of BAU price</v>
      </c>
      <c r="P1346" s="176"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176" t="str">
        <f>IF(ISBLANK(INDEX('Policy Characteristics'!K:K,MATCH($C1346,'Policy Characteristics'!$C:$C,0))),"",INDEX('Policy Characteristics'!K:K,MATCH($C1346,'Policy Characteristics'!$C:$C,0)))</f>
        <v>fuels.html#fuel-taxes</v>
      </c>
      <c r="R1346" s="176" t="str">
        <f>IF(ISBLANK(INDEX('Policy Characteristics'!L:L,MATCH($C1346,'Policy Characteristics'!$C:$C,0))),"",INDEX('Policy Characteristics'!L:L,MATCH($C1346,'Policy Characteristics'!$C:$C,0)))</f>
        <v>fuel-taxes.html</v>
      </c>
    </row>
    <row r="1347" spans="1:18" s="4" customFormat="1" x14ac:dyDescent="0.25">
      <c r="A1347" s="176" t="str">
        <f>IF(ISBLANK(INDEX('Policy Characteristics'!A:A,MATCH($C1347,'Policy Characteristics'!$C:$C,0))),"",INDEX('Policy Characteristics'!A:A,MATCH($C1347,'Policy Characteristics'!$C:$C,0)))</f>
        <v>Cross-Sector</v>
      </c>
      <c r="B1347" s="185" t="str">
        <f>IF(ISBLANK(INDEX('Policy Characteristics'!B:B,MATCH($C1347,'Policy Characteristics'!$C:$C,0))),"",INDEX('Policy Characteristics'!B:B,MATCH($C1347,'Policy Characteristics'!$C:$C,0)))</f>
        <v>Fuel Taxes or Subsidies</v>
      </c>
      <c r="C1347" s="195" t="str">
        <f t="shared" si="59"/>
        <v>Additional Fuel Tax or Subsidy Rate by Fuel</v>
      </c>
      <c r="D1347" s="6" t="s">
        <v>53</v>
      </c>
      <c r="E1347" s="6"/>
      <c r="F1347" s="6" t="s">
        <v>95</v>
      </c>
      <c r="G1347" s="48"/>
      <c r="H1347" s="44">
        <v>81</v>
      </c>
      <c r="I1347" s="200" t="s">
        <v>43</v>
      </c>
      <c r="J1347" s="177" t="str">
        <f>IF(ISBLANK(INDEX('Policy Characteristics'!D:D,MATCH($C1347,'Policy Characteristics'!$C:$C,0))),"",INDEX('Policy Characteristics'!D:D,MATCH($C1347,'Policy Characteristics'!$C:$C,0)))</f>
        <v>Fuel Taxes or Subsidies</v>
      </c>
      <c r="K1347" s="176" t="str">
        <f>IF(ISBLANK(INDEX('Policy Characteristics'!E:E,MATCH($C1347,'Policy Characteristics'!$C:$C,0))),"",INDEX('Policy Characteristics'!E:E,MATCH($C1347,'Policy Characteristics'!$C:$C,0)))</f>
        <v>cross fuel tax</v>
      </c>
      <c r="L1347" s="184">
        <f>IF(ISBLANK(INDEX('Policy Characteristics'!F:F,MATCH($C1347,'Policy Characteristics'!$C:$C,0))),"",INDEX('Policy Characteristics'!F:F,MATCH($C1347,'Policy Characteristics'!$C:$C,0)))</f>
        <v>-0.5</v>
      </c>
      <c r="M1347" s="184">
        <f>IF(ISBLANK(INDEX('Policy Characteristics'!G:G,MATCH($C1347,'Policy Characteristics'!$C:$C,0))),"",INDEX('Policy Characteristics'!G:G,MATCH($C1347,'Policy Characteristics'!$C:$C,0)))</f>
        <v>0.5</v>
      </c>
      <c r="N1347" s="184">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of BAU price</v>
      </c>
      <c r="P1347" s="176"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176" t="str">
        <f>IF(ISBLANK(INDEX('Policy Characteristics'!K:K,MATCH($C1347,'Policy Characteristics'!$C:$C,0))),"",INDEX('Policy Characteristics'!K:K,MATCH($C1347,'Policy Characteristics'!$C:$C,0)))</f>
        <v>fuels.html#fuel-taxes</v>
      </c>
      <c r="R1347" s="176" t="str">
        <f>IF(ISBLANK(INDEX('Policy Characteristics'!L:L,MATCH($C1347,'Policy Characteristics'!$C:$C,0))),"",INDEX('Policy Characteristics'!L:L,MATCH($C1347,'Policy Characteristics'!$C:$C,0)))</f>
        <v>fuel-taxes.html</v>
      </c>
    </row>
    <row r="1348" spans="1:18" s="4" customFormat="1" x14ac:dyDescent="0.25">
      <c r="A1348" s="176" t="str">
        <f>IF(ISBLANK(INDEX('Policy Characteristics'!A:A,MATCH($C1348,'Policy Characteristics'!$C:$C,0))),"",INDEX('Policy Characteristics'!A:A,MATCH($C1348,'Policy Characteristics'!$C:$C,0)))</f>
        <v>Cross-Sector</v>
      </c>
      <c r="B1348" s="185" t="str">
        <f>IF(ISBLANK(INDEX('Policy Characteristics'!B:B,MATCH($C1348,'Policy Characteristics'!$C:$C,0))),"",INDEX('Policy Characteristics'!B:B,MATCH($C1348,'Policy Characteristics'!$C:$C,0)))</f>
        <v>Fuel Taxes or Subsidies</v>
      </c>
      <c r="C1348" s="195" t="str">
        <f t="shared" si="59"/>
        <v>Additional Fuel Tax or Subsidy Rate by Fuel</v>
      </c>
      <c r="D1348" s="6" t="s">
        <v>54</v>
      </c>
      <c r="E1348" s="6"/>
      <c r="F1348" s="6" t="s">
        <v>96</v>
      </c>
      <c r="G1348" s="48"/>
      <c r="H1348" s="44">
        <v>82</v>
      </c>
      <c r="I1348" s="200" t="s">
        <v>43</v>
      </c>
      <c r="J1348" s="177" t="str">
        <f>IF(ISBLANK(INDEX('Policy Characteristics'!D:D,MATCH($C1348,'Policy Characteristics'!$C:$C,0))),"",INDEX('Policy Characteristics'!D:D,MATCH($C1348,'Policy Characteristics'!$C:$C,0)))</f>
        <v>Fuel Taxes or Subsidies</v>
      </c>
      <c r="K1348" s="176" t="str">
        <f>IF(ISBLANK(INDEX('Policy Characteristics'!E:E,MATCH($C1348,'Policy Characteristics'!$C:$C,0))),"",INDEX('Policy Characteristics'!E:E,MATCH($C1348,'Policy Characteristics'!$C:$C,0)))</f>
        <v>cross fuel tax</v>
      </c>
      <c r="L1348" s="184">
        <f>IF(ISBLANK(INDEX('Policy Characteristics'!F:F,MATCH($C1348,'Policy Characteristics'!$C:$C,0))),"",INDEX('Policy Characteristics'!F:F,MATCH($C1348,'Policy Characteristics'!$C:$C,0)))</f>
        <v>-0.5</v>
      </c>
      <c r="M1348" s="184">
        <f>IF(ISBLANK(INDEX('Policy Characteristics'!G:G,MATCH($C1348,'Policy Characteristics'!$C:$C,0))),"",INDEX('Policy Characteristics'!G:G,MATCH($C1348,'Policy Characteristics'!$C:$C,0)))</f>
        <v>0.5</v>
      </c>
      <c r="N1348" s="184">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of BAU price</v>
      </c>
      <c r="P1348" s="176"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176" t="str">
        <f>IF(ISBLANK(INDEX('Policy Characteristics'!K:K,MATCH($C1348,'Policy Characteristics'!$C:$C,0))),"",INDEX('Policy Characteristics'!K:K,MATCH($C1348,'Policy Characteristics'!$C:$C,0)))</f>
        <v>fuels.html#fuel-taxes</v>
      </c>
      <c r="R1348" s="176" t="str">
        <f>IF(ISBLANK(INDEX('Policy Characteristics'!L:L,MATCH($C1348,'Policy Characteristics'!$C:$C,0))),"",INDEX('Policy Characteristics'!L:L,MATCH($C1348,'Policy Characteristics'!$C:$C,0)))</f>
        <v>fuel-taxes.html</v>
      </c>
    </row>
    <row r="1349" spans="1:18" s="4" customFormat="1" x14ac:dyDescent="0.25">
      <c r="A1349" s="176" t="str">
        <f>IF(ISBLANK(INDEX('Policy Characteristics'!A:A,MATCH($C1349,'Policy Characteristics'!$C:$C,0))),"",INDEX('Policy Characteristics'!A:A,MATCH($C1349,'Policy Characteristics'!$C:$C,0)))</f>
        <v>Cross-Sector</v>
      </c>
      <c r="B1349" s="185" t="str">
        <f>IF(ISBLANK(INDEX('Policy Characteristics'!B:B,MATCH($C1349,'Policy Characteristics'!$C:$C,0))),"",INDEX('Policy Characteristics'!B:B,MATCH($C1349,'Policy Characteristics'!$C:$C,0)))</f>
        <v>Fuel Taxes or Subsidies</v>
      </c>
      <c r="C1349" s="195" t="str">
        <f t="shared" si="59"/>
        <v>Additional Fuel Tax or Subsidy Rate by Fuel</v>
      </c>
      <c r="D1349" s="6" t="s">
        <v>55</v>
      </c>
      <c r="E1349" s="6"/>
      <c r="F1349" s="6" t="s">
        <v>97</v>
      </c>
      <c r="G1349" s="48"/>
      <c r="H1349" s="44">
        <v>740</v>
      </c>
      <c r="I1349" s="200" t="s">
        <v>44</v>
      </c>
      <c r="J1349" s="177" t="str">
        <f>IF(ISBLANK(INDEX('Policy Characteristics'!D:D,MATCH($C1349,'Policy Characteristics'!$C:$C,0))),"",INDEX('Policy Characteristics'!D:D,MATCH($C1349,'Policy Characteristics'!$C:$C,0)))</f>
        <v>Fuel Taxes or Subsidies</v>
      </c>
      <c r="K1349" s="176" t="str">
        <f>IF(ISBLANK(INDEX('Policy Characteristics'!E:E,MATCH($C1349,'Policy Characteristics'!$C:$C,0))),"",INDEX('Policy Characteristics'!E:E,MATCH($C1349,'Policy Characteristics'!$C:$C,0)))</f>
        <v>cross fuel tax</v>
      </c>
      <c r="L1349" s="184">
        <f>IF(ISBLANK(INDEX('Policy Characteristics'!F:F,MATCH($C1349,'Policy Characteristics'!$C:$C,0))),"",INDEX('Policy Characteristics'!F:F,MATCH($C1349,'Policy Characteristics'!$C:$C,0)))</f>
        <v>-0.5</v>
      </c>
      <c r="M1349" s="184">
        <f>IF(ISBLANK(INDEX('Policy Characteristics'!G:G,MATCH($C1349,'Policy Characteristics'!$C:$C,0))),"",INDEX('Policy Characteristics'!G:G,MATCH($C1349,'Policy Characteristics'!$C:$C,0)))</f>
        <v>0.5</v>
      </c>
      <c r="N1349" s="184">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of BAU price</v>
      </c>
      <c r="P1349" s="176"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176" t="str">
        <f>IF(ISBLANK(INDEX('Policy Characteristics'!K:K,MATCH($C1349,'Policy Characteristics'!$C:$C,0))),"",INDEX('Policy Characteristics'!K:K,MATCH($C1349,'Policy Characteristics'!$C:$C,0)))</f>
        <v>fuels.html#fuel-taxes</v>
      </c>
      <c r="R1349" s="176" t="str">
        <f>IF(ISBLANK(INDEX('Policy Characteristics'!L:L,MATCH($C1349,'Policy Characteristics'!$C:$C,0))),"",INDEX('Policy Characteristics'!L:L,MATCH($C1349,'Policy Characteristics'!$C:$C,0)))</f>
        <v>fuel-taxes.html</v>
      </c>
    </row>
    <row r="1350" spans="1:18" s="4" customFormat="1" x14ac:dyDescent="0.25">
      <c r="A1350" s="176" t="str">
        <f>IF(ISBLANK(INDEX('Policy Characteristics'!A:A,MATCH($C1350,'Policy Characteristics'!$C:$C,0))),"",INDEX('Policy Characteristics'!A:A,MATCH($C1350,'Policy Characteristics'!$C:$C,0)))</f>
        <v>Cross-Sector</v>
      </c>
      <c r="B1350" s="185" t="str">
        <f>IF(ISBLANK(INDEX('Policy Characteristics'!B:B,MATCH($C1350,'Policy Characteristics'!$C:$C,0))),"",INDEX('Policy Characteristics'!B:B,MATCH($C1350,'Policy Characteristics'!$C:$C,0)))</f>
        <v>Fuel Taxes or Subsidies</v>
      </c>
      <c r="C1350" s="195" t="str">
        <f t="shared" si="59"/>
        <v>Additional Fuel Tax or Subsidy Rate by Fuel</v>
      </c>
      <c r="D1350" s="6" t="s">
        <v>56</v>
      </c>
      <c r="E1350" s="6"/>
      <c r="F1350" s="6" t="s">
        <v>98</v>
      </c>
      <c r="G1350" s="48"/>
      <c r="H1350" s="44">
        <v>741</v>
      </c>
      <c r="I1350" s="200" t="s">
        <v>44</v>
      </c>
      <c r="J1350" s="177" t="str">
        <f>IF(ISBLANK(INDEX('Policy Characteristics'!D:D,MATCH($C1350,'Policy Characteristics'!$C:$C,0))),"",INDEX('Policy Characteristics'!D:D,MATCH($C1350,'Policy Characteristics'!$C:$C,0)))</f>
        <v>Fuel Taxes or Subsidies</v>
      </c>
      <c r="K1350" s="176" t="str">
        <f>IF(ISBLANK(INDEX('Policy Characteristics'!E:E,MATCH($C1350,'Policy Characteristics'!$C:$C,0))),"",INDEX('Policy Characteristics'!E:E,MATCH($C1350,'Policy Characteristics'!$C:$C,0)))</f>
        <v>cross fuel tax</v>
      </c>
      <c r="L1350" s="184">
        <f>IF(ISBLANK(INDEX('Policy Characteristics'!F:F,MATCH($C1350,'Policy Characteristics'!$C:$C,0))),"",INDEX('Policy Characteristics'!F:F,MATCH($C1350,'Policy Characteristics'!$C:$C,0)))</f>
        <v>-0.5</v>
      </c>
      <c r="M1350" s="184">
        <f>IF(ISBLANK(INDEX('Policy Characteristics'!G:G,MATCH($C1350,'Policy Characteristics'!$C:$C,0))),"",INDEX('Policy Characteristics'!G:G,MATCH($C1350,'Policy Characteristics'!$C:$C,0)))</f>
        <v>0.5</v>
      </c>
      <c r="N1350" s="184">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of BAU price</v>
      </c>
      <c r="P1350" s="176"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176" t="str">
        <f>IF(ISBLANK(INDEX('Policy Characteristics'!K:K,MATCH($C1350,'Policy Characteristics'!$C:$C,0))),"",INDEX('Policy Characteristics'!K:K,MATCH($C1350,'Policy Characteristics'!$C:$C,0)))</f>
        <v>fuels.html#fuel-taxes</v>
      </c>
      <c r="R1350" s="176" t="str">
        <f>IF(ISBLANK(INDEX('Policy Characteristics'!L:L,MATCH($C1350,'Policy Characteristics'!$C:$C,0))),"",INDEX('Policy Characteristics'!L:L,MATCH($C1350,'Policy Characteristics'!$C:$C,0)))</f>
        <v>fuel-taxes.html</v>
      </c>
    </row>
    <row r="1351" spans="1:18" x14ac:dyDescent="0.25">
      <c r="A1351" s="176" t="str">
        <f>IF(ISBLANK(INDEX('Policy Characteristics'!A:A,MATCH($C1351,'Policy Characteristics'!$C:$C,0))),"",INDEX('Policy Characteristics'!A:A,MATCH($C1351,'Policy Characteristics'!$C:$C,0)))</f>
        <v>Cross-Sector</v>
      </c>
      <c r="B1351" s="185" t="str">
        <f>IF(ISBLANK(INDEX('Policy Characteristics'!B:B,MATCH($C1351,'Policy Characteristics'!$C:$C,0))),"",INDEX('Policy Characteristics'!B:B,MATCH($C1351,'Policy Characteristics'!$C:$C,0)))</f>
        <v>Fuel Taxes or Subsidies</v>
      </c>
      <c r="C1351" s="195" t="str">
        <f t="shared" si="59"/>
        <v>Additional Fuel Tax or Subsidy Rate by Fuel</v>
      </c>
      <c r="D1351" s="6" t="s">
        <v>1373</v>
      </c>
      <c r="E1351" s="6"/>
      <c r="F1351" s="6" t="s">
        <v>1374</v>
      </c>
      <c r="G1351" s="48"/>
      <c r="H1351" s="44">
        <v>742</v>
      </c>
      <c r="I1351" s="200" t="s">
        <v>44</v>
      </c>
      <c r="J1351" s="177" t="str">
        <f>IF(ISBLANK(INDEX('Policy Characteristics'!D:D,MATCH($C1351,'Policy Characteristics'!$C:$C,0))),"",INDEX('Policy Characteristics'!D:D,MATCH($C1351,'Policy Characteristics'!$C:$C,0)))</f>
        <v>Fuel Taxes or Subsidies</v>
      </c>
      <c r="K1351" s="176" t="str">
        <f>IF(ISBLANK(INDEX('Policy Characteristics'!E:E,MATCH($C1351,'Policy Characteristics'!$C:$C,0))),"",INDEX('Policy Characteristics'!E:E,MATCH($C1351,'Policy Characteristics'!$C:$C,0)))</f>
        <v>cross fuel tax</v>
      </c>
      <c r="L1351" s="184">
        <f>IF(ISBLANK(INDEX('Policy Characteristics'!F:F,MATCH($C1351,'Policy Characteristics'!$C:$C,0))),"",INDEX('Policy Characteristics'!F:F,MATCH($C1351,'Policy Characteristics'!$C:$C,0)))</f>
        <v>-0.5</v>
      </c>
      <c r="M1351" s="184">
        <f>IF(ISBLANK(INDEX('Policy Characteristics'!G:G,MATCH($C1351,'Policy Characteristics'!$C:$C,0))),"",INDEX('Policy Characteristics'!G:G,MATCH($C1351,'Policy Characteristics'!$C:$C,0)))</f>
        <v>0.5</v>
      </c>
      <c r="N1351" s="184">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of BAU price</v>
      </c>
      <c r="P1351" s="176"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176" t="str">
        <f>IF(ISBLANK(INDEX('Policy Characteristics'!K:K,MATCH($C1351,'Policy Characteristics'!$C:$C,0))),"",INDEX('Policy Characteristics'!K:K,MATCH($C1351,'Policy Characteristics'!$C:$C,0)))</f>
        <v>fuels.html#fuel-taxes</v>
      </c>
      <c r="R1351" s="176" t="str">
        <f>IF(ISBLANK(INDEX('Policy Characteristics'!L:L,MATCH($C1351,'Policy Characteristics'!$C:$C,0))),"",INDEX('Policy Characteristics'!L:L,MATCH($C1351,'Policy Characteristics'!$C:$C,0)))</f>
        <v>fuel-taxes.html</v>
      </c>
    </row>
    <row r="1352" spans="1:18" x14ac:dyDescent="0.25">
      <c r="A1352" s="176" t="str">
        <f>IF(ISBLANK(INDEX('Policy Characteristics'!A:A,MATCH($C1352,'Policy Characteristics'!$C:$C,0))),"",INDEX('Policy Characteristics'!A:A,MATCH($C1352,'Policy Characteristics'!$C:$C,0)))</f>
        <v>Cross-Sector</v>
      </c>
      <c r="B1352" s="185" t="str">
        <f>IF(ISBLANK(INDEX('Policy Characteristics'!B:B,MATCH($C1352,'Policy Characteristics'!$C:$C,0))),"",INDEX('Policy Characteristics'!B:B,MATCH($C1352,'Policy Characteristics'!$C:$C,0)))</f>
        <v>Fuel Taxes or Subsidies</v>
      </c>
      <c r="C1352" s="195" t="str">
        <f t="shared" si="59"/>
        <v>Additional Fuel Tax or Subsidy Rate by Fuel</v>
      </c>
      <c r="D1352" s="6" t="s">
        <v>75</v>
      </c>
      <c r="E1352" s="6"/>
      <c r="F1352" s="6" t="s">
        <v>99</v>
      </c>
      <c r="G1352" s="48"/>
      <c r="H1352" s="44">
        <v>743</v>
      </c>
      <c r="I1352" s="200" t="s">
        <v>44</v>
      </c>
      <c r="J1352" s="177" t="str">
        <f>IF(ISBLANK(INDEX('Policy Characteristics'!D:D,MATCH($C1352,'Policy Characteristics'!$C:$C,0))),"",INDEX('Policy Characteristics'!D:D,MATCH($C1352,'Policy Characteristics'!$C:$C,0)))</f>
        <v>Fuel Taxes or Subsidies</v>
      </c>
      <c r="K1352" s="176" t="str">
        <f>IF(ISBLANK(INDEX('Policy Characteristics'!E:E,MATCH($C1352,'Policy Characteristics'!$C:$C,0))),"",INDEX('Policy Characteristics'!E:E,MATCH($C1352,'Policy Characteristics'!$C:$C,0)))</f>
        <v>cross fuel tax</v>
      </c>
      <c r="L1352" s="184">
        <f>IF(ISBLANK(INDEX('Policy Characteristics'!F:F,MATCH($C1352,'Policy Characteristics'!$C:$C,0))),"",INDEX('Policy Characteristics'!F:F,MATCH($C1352,'Policy Characteristics'!$C:$C,0)))</f>
        <v>-0.5</v>
      </c>
      <c r="M1352" s="184">
        <f>IF(ISBLANK(INDEX('Policy Characteristics'!G:G,MATCH($C1352,'Policy Characteristics'!$C:$C,0))),"",INDEX('Policy Characteristics'!G:G,MATCH($C1352,'Policy Characteristics'!$C:$C,0)))</f>
        <v>0.5</v>
      </c>
      <c r="N1352" s="184">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of BAU price</v>
      </c>
      <c r="P1352" s="176"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176" t="str">
        <f>IF(ISBLANK(INDEX('Policy Characteristics'!K:K,MATCH($C1352,'Policy Characteristics'!$C:$C,0))),"",INDEX('Policy Characteristics'!K:K,MATCH($C1352,'Policy Characteristics'!$C:$C,0)))</f>
        <v>fuels.html#fuel-taxes</v>
      </c>
      <c r="R1352" s="176" t="str">
        <f>IF(ISBLANK(INDEX('Policy Characteristics'!L:L,MATCH($C1352,'Policy Characteristics'!$C:$C,0))),"",INDEX('Policy Characteristics'!L:L,MATCH($C1352,'Policy Characteristics'!$C:$C,0)))</f>
        <v>fuel-taxes.html</v>
      </c>
    </row>
    <row r="1353" spans="1:18" x14ac:dyDescent="0.25">
      <c r="A1353" s="176" t="str">
        <f>IF(ISBLANK(INDEX('Policy Characteristics'!A:A,MATCH($C1353,'Policy Characteristics'!$C:$C,0))),"",INDEX('Policy Characteristics'!A:A,MATCH($C1353,'Policy Characteristics'!$C:$C,0)))</f>
        <v>Cross-Sector</v>
      </c>
      <c r="B1353" s="185" t="str">
        <f>IF(ISBLANK(INDEX('Policy Characteristics'!B:B,MATCH($C1353,'Policy Characteristics'!$C:$C,0))),"",INDEX('Policy Characteristics'!B:B,MATCH($C1353,'Policy Characteristics'!$C:$C,0)))</f>
        <v>Fuel Taxes or Subsidies</v>
      </c>
      <c r="C1353" s="195" t="str">
        <f t="shared" si="59"/>
        <v>Additional Fuel Tax or Subsidy Rate by Fuel</v>
      </c>
      <c r="D1353" s="6" t="s">
        <v>442</v>
      </c>
      <c r="E1353" s="6"/>
      <c r="F1353" s="6" t="s">
        <v>443</v>
      </c>
      <c r="G1353" s="48"/>
      <c r="H1353" s="44">
        <v>744</v>
      </c>
      <c r="I1353" s="200" t="s">
        <v>44</v>
      </c>
      <c r="J1353" s="177" t="str">
        <f>IF(ISBLANK(INDEX('Policy Characteristics'!D:D,MATCH($C1353,'Policy Characteristics'!$C:$C,0))),"",INDEX('Policy Characteristics'!D:D,MATCH($C1353,'Policy Characteristics'!$C:$C,0)))</f>
        <v>Fuel Taxes or Subsidies</v>
      </c>
      <c r="K1353" s="176" t="str">
        <f>IF(ISBLANK(INDEX('Policy Characteristics'!E:E,MATCH($C1353,'Policy Characteristics'!$C:$C,0))),"",INDEX('Policy Characteristics'!E:E,MATCH($C1353,'Policy Characteristics'!$C:$C,0)))</f>
        <v>cross fuel tax</v>
      </c>
      <c r="L1353" s="184">
        <f>IF(ISBLANK(INDEX('Policy Characteristics'!F:F,MATCH($C1353,'Policy Characteristics'!$C:$C,0))),"",INDEX('Policy Characteristics'!F:F,MATCH($C1353,'Policy Characteristics'!$C:$C,0)))</f>
        <v>-0.5</v>
      </c>
      <c r="M1353" s="184">
        <f>IF(ISBLANK(INDEX('Policy Characteristics'!G:G,MATCH($C1353,'Policy Characteristics'!$C:$C,0))),"",INDEX('Policy Characteristics'!G:G,MATCH($C1353,'Policy Characteristics'!$C:$C,0)))</f>
        <v>0.5</v>
      </c>
      <c r="N1353" s="184">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of BAU price</v>
      </c>
      <c r="P1353" s="176"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176" t="str">
        <f>IF(ISBLANK(INDEX('Policy Characteristics'!K:K,MATCH($C1353,'Policy Characteristics'!$C:$C,0))),"",INDEX('Policy Characteristics'!K:K,MATCH($C1353,'Policy Characteristics'!$C:$C,0)))</f>
        <v>fuels.html#fuel-taxes</v>
      </c>
      <c r="R1353" s="176" t="str">
        <f>IF(ISBLANK(INDEX('Policy Characteristics'!L:L,MATCH($C1353,'Policy Characteristics'!$C:$C,0))),"",INDEX('Policy Characteristics'!L:L,MATCH($C1353,'Policy Characteristics'!$C:$C,0)))</f>
        <v>fuel-taxes.html</v>
      </c>
    </row>
    <row r="1354" spans="1:18" x14ac:dyDescent="0.25">
      <c r="A1354" s="176" t="str">
        <f>IF(ISBLANK(INDEX('Policy Characteristics'!A:A,MATCH($C1354,'Policy Characteristics'!$C:$C,0))),"",INDEX('Policy Characteristics'!A:A,MATCH($C1354,'Policy Characteristics'!$C:$C,0)))</f>
        <v>Cross-Sector</v>
      </c>
      <c r="B1354" s="185" t="str">
        <f>IF(ISBLANK(INDEX('Policy Characteristics'!B:B,MATCH($C1354,'Policy Characteristics'!$C:$C,0))),"",INDEX('Policy Characteristics'!B:B,MATCH($C1354,'Policy Characteristics'!$C:$C,0)))</f>
        <v>Fuel Taxes or Subsidies</v>
      </c>
      <c r="C1354" s="195" t="str">
        <f t="shared" si="59"/>
        <v>Additional Fuel Tax or Subsidy Rate by Fuel</v>
      </c>
      <c r="D1354" s="6" t="s">
        <v>1365</v>
      </c>
      <c r="E1354" s="6"/>
      <c r="F1354" s="6" t="s">
        <v>1369</v>
      </c>
      <c r="G1354" s="48"/>
      <c r="H1354" s="44">
        <v>745</v>
      </c>
      <c r="I1354" s="200" t="s">
        <v>44</v>
      </c>
      <c r="J1354" s="177" t="str">
        <f>IF(ISBLANK(INDEX('Policy Characteristics'!D:D,MATCH($C1354,'Policy Characteristics'!$C:$C,0))),"",INDEX('Policy Characteristics'!D:D,MATCH($C1354,'Policy Characteristics'!$C:$C,0)))</f>
        <v>Fuel Taxes or Subsidies</v>
      </c>
      <c r="K1354" s="176" t="str">
        <f>IF(ISBLANK(INDEX('Policy Characteristics'!E:E,MATCH($C1354,'Policy Characteristics'!$C:$C,0))),"",INDEX('Policy Characteristics'!E:E,MATCH($C1354,'Policy Characteristics'!$C:$C,0)))</f>
        <v>cross fuel tax</v>
      </c>
      <c r="L1354" s="184">
        <f>IF(ISBLANK(INDEX('Policy Characteristics'!F:F,MATCH($C1354,'Policy Characteristics'!$C:$C,0))),"",INDEX('Policy Characteristics'!F:F,MATCH($C1354,'Policy Characteristics'!$C:$C,0)))</f>
        <v>-0.5</v>
      </c>
      <c r="M1354" s="184">
        <f>IF(ISBLANK(INDEX('Policy Characteristics'!G:G,MATCH($C1354,'Policy Characteristics'!$C:$C,0))),"",INDEX('Policy Characteristics'!G:G,MATCH($C1354,'Policy Characteristics'!$C:$C,0)))</f>
        <v>0.5</v>
      </c>
      <c r="N1354" s="184">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of BAU price</v>
      </c>
      <c r="P1354" s="176"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176" t="str">
        <f>IF(ISBLANK(INDEX('Policy Characteristics'!K:K,MATCH($C1354,'Policy Characteristics'!$C:$C,0))),"",INDEX('Policy Characteristics'!K:K,MATCH($C1354,'Policy Characteristics'!$C:$C,0)))</f>
        <v>fuels.html#fuel-taxes</v>
      </c>
      <c r="R1354" s="176" t="str">
        <f>IF(ISBLANK(INDEX('Policy Characteristics'!L:L,MATCH($C1354,'Policy Characteristics'!$C:$C,0))),"",INDEX('Policy Characteristics'!L:L,MATCH($C1354,'Policy Characteristics'!$C:$C,0)))</f>
        <v>fuel-taxes.html</v>
      </c>
    </row>
    <row r="1355" spans="1:18" x14ac:dyDescent="0.25">
      <c r="A1355" s="176" t="str">
        <f>IF(ISBLANK(INDEX('Policy Characteristics'!A:A,MATCH($C1355,'Policy Characteristics'!$C:$C,0))),"",INDEX('Policy Characteristics'!A:A,MATCH($C1355,'Policy Characteristics'!$C:$C,0)))</f>
        <v>Cross-Sector</v>
      </c>
      <c r="B1355" s="185" t="str">
        <f>IF(ISBLANK(INDEX('Policy Characteristics'!B:B,MATCH($C1355,'Policy Characteristics'!$C:$C,0))),"",INDEX('Policy Characteristics'!B:B,MATCH($C1355,'Policy Characteristics'!$C:$C,0)))</f>
        <v>Fuel Taxes or Subsidies</v>
      </c>
      <c r="C1355" s="195" t="str">
        <f t="shared" si="59"/>
        <v>Additional Fuel Tax or Subsidy Rate by Fuel</v>
      </c>
      <c r="D1355" s="6" t="s">
        <v>1375</v>
      </c>
      <c r="E1355" s="6"/>
      <c r="F1355" s="6" t="s">
        <v>1376</v>
      </c>
      <c r="G1355" s="48"/>
      <c r="H1355" s="44">
        <v>746</v>
      </c>
      <c r="I1355" s="200" t="s">
        <v>44</v>
      </c>
      <c r="J1355" s="177" t="str">
        <f>IF(ISBLANK(INDEX('Policy Characteristics'!D:D,MATCH($C1355,'Policy Characteristics'!$C:$C,0))),"",INDEX('Policy Characteristics'!D:D,MATCH($C1355,'Policy Characteristics'!$C:$C,0)))</f>
        <v>Fuel Taxes or Subsidies</v>
      </c>
      <c r="K1355" s="176" t="str">
        <f>IF(ISBLANK(INDEX('Policy Characteristics'!E:E,MATCH($C1355,'Policy Characteristics'!$C:$C,0))),"",INDEX('Policy Characteristics'!E:E,MATCH($C1355,'Policy Characteristics'!$C:$C,0)))</f>
        <v>cross fuel tax</v>
      </c>
      <c r="L1355" s="184">
        <f>IF(ISBLANK(INDEX('Policy Characteristics'!F:F,MATCH($C1355,'Policy Characteristics'!$C:$C,0))),"",INDEX('Policy Characteristics'!F:F,MATCH($C1355,'Policy Characteristics'!$C:$C,0)))</f>
        <v>-0.5</v>
      </c>
      <c r="M1355" s="184">
        <f>IF(ISBLANK(INDEX('Policy Characteristics'!G:G,MATCH($C1355,'Policy Characteristics'!$C:$C,0))),"",INDEX('Policy Characteristics'!G:G,MATCH($C1355,'Policy Characteristics'!$C:$C,0)))</f>
        <v>0.5</v>
      </c>
      <c r="N1355" s="184">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of BAU price</v>
      </c>
      <c r="P1355" s="176"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176" t="str">
        <f>IF(ISBLANK(INDEX('Policy Characteristics'!K:K,MATCH($C1355,'Policy Characteristics'!$C:$C,0))),"",INDEX('Policy Characteristics'!K:K,MATCH($C1355,'Policy Characteristics'!$C:$C,0)))</f>
        <v>fuels.html#fuel-taxes</v>
      </c>
      <c r="R1355" s="176" t="str">
        <f>IF(ISBLANK(INDEX('Policy Characteristics'!L:L,MATCH($C1355,'Policy Characteristics'!$C:$C,0))),"",INDEX('Policy Characteristics'!L:L,MATCH($C1355,'Policy Characteristics'!$C:$C,0)))</f>
        <v>fuel-taxes.html</v>
      </c>
    </row>
    <row r="1356" spans="1:18" x14ac:dyDescent="0.25">
      <c r="A1356" s="176" t="str">
        <f>IF(ISBLANK(INDEX('Policy Characteristics'!A:A,MATCH($C1356,'Policy Characteristics'!$C:$C,0))),"",INDEX('Policy Characteristics'!A:A,MATCH($C1356,'Policy Characteristics'!$C:$C,0)))</f>
        <v>Cross-Sector</v>
      </c>
      <c r="B1356" s="185" t="str">
        <f>IF(ISBLANK(INDEX('Policy Characteristics'!B:B,MATCH($C1356,'Policy Characteristics'!$C:$C,0))),"",INDEX('Policy Characteristics'!B:B,MATCH($C1356,'Policy Characteristics'!$C:$C,0)))</f>
        <v>Fuel Taxes or Subsidies</v>
      </c>
      <c r="C1356" s="195" t="str">
        <f t="shared" ref="C1356:C1358" si="60">C$1342</f>
        <v>Additional Fuel Tax or Subsidy Rate by Fuel</v>
      </c>
      <c r="D1356" s="6" t="s">
        <v>1366</v>
      </c>
      <c r="E1356" s="6"/>
      <c r="F1356" s="6" t="s">
        <v>1370</v>
      </c>
      <c r="G1356" s="48"/>
      <c r="H1356" s="44">
        <v>747</v>
      </c>
      <c r="I1356" s="200" t="s">
        <v>44</v>
      </c>
      <c r="J1356" s="177" t="str">
        <f>IF(ISBLANK(INDEX('Policy Characteristics'!D:D,MATCH($C1356,'Policy Characteristics'!$C:$C,0))),"",INDEX('Policy Characteristics'!D:D,MATCH($C1356,'Policy Characteristics'!$C:$C,0)))</f>
        <v>Fuel Taxes or Subsidies</v>
      </c>
      <c r="K1356" s="176" t="str">
        <f>IF(ISBLANK(INDEX('Policy Characteristics'!E:E,MATCH($C1356,'Policy Characteristics'!$C:$C,0))),"",INDEX('Policy Characteristics'!E:E,MATCH($C1356,'Policy Characteristics'!$C:$C,0)))</f>
        <v>cross fuel tax</v>
      </c>
      <c r="L1356" s="184">
        <f>IF(ISBLANK(INDEX('Policy Characteristics'!F:F,MATCH($C1356,'Policy Characteristics'!$C:$C,0))),"",INDEX('Policy Characteristics'!F:F,MATCH($C1356,'Policy Characteristics'!$C:$C,0)))</f>
        <v>-0.5</v>
      </c>
      <c r="M1356" s="184">
        <f>IF(ISBLANK(INDEX('Policy Characteristics'!G:G,MATCH($C1356,'Policy Characteristics'!$C:$C,0))),"",INDEX('Policy Characteristics'!G:G,MATCH($C1356,'Policy Characteristics'!$C:$C,0)))</f>
        <v>0.5</v>
      </c>
      <c r="N1356" s="184">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of BAU price</v>
      </c>
      <c r="P1356" s="176"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176" t="str">
        <f>IF(ISBLANK(INDEX('Policy Characteristics'!K:K,MATCH($C1356,'Policy Characteristics'!$C:$C,0))),"",INDEX('Policy Characteristics'!K:K,MATCH($C1356,'Policy Characteristics'!$C:$C,0)))</f>
        <v>fuels.html#fuel-taxes</v>
      </c>
      <c r="R1356" s="176" t="str">
        <f>IF(ISBLANK(INDEX('Policy Characteristics'!L:L,MATCH($C1356,'Policy Characteristics'!$C:$C,0))),"",INDEX('Policy Characteristics'!L:L,MATCH($C1356,'Policy Characteristics'!$C:$C,0)))</f>
        <v>fuel-taxes.html</v>
      </c>
    </row>
    <row r="1357" spans="1:18" x14ac:dyDescent="0.25">
      <c r="A1357" s="176" t="str">
        <f>IF(ISBLANK(INDEX('Policy Characteristics'!A:A,MATCH($C1357,'Policy Characteristics'!$C:$C,0))),"",INDEX('Policy Characteristics'!A:A,MATCH($C1357,'Policy Characteristics'!$C:$C,0)))</f>
        <v>Cross-Sector</v>
      </c>
      <c r="B1357" s="185" t="str">
        <f>IF(ISBLANK(INDEX('Policy Characteristics'!B:B,MATCH($C1357,'Policy Characteristics'!$C:$C,0))),"",INDEX('Policy Characteristics'!B:B,MATCH($C1357,'Policy Characteristics'!$C:$C,0)))</f>
        <v>Fuel Taxes or Subsidies</v>
      </c>
      <c r="C1357" s="195" t="str">
        <f t="shared" si="60"/>
        <v>Additional Fuel Tax or Subsidy Rate by Fuel</v>
      </c>
      <c r="D1357" s="6" t="s">
        <v>1367</v>
      </c>
      <c r="E1357" s="6"/>
      <c r="F1357" s="6" t="s">
        <v>1371</v>
      </c>
      <c r="G1357" s="48"/>
      <c r="H1357" s="44">
        <v>748</v>
      </c>
      <c r="I1357" s="200" t="s">
        <v>44</v>
      </c>
      <c r="J1357" s="177" t="str">
        <f>IF(ISBLANK(INDEX('Policy Characteristics'!D:D,MATCH($C1357,'Policy Characteristics'!$C:$C,0))),"",INDEX('Policy Characteristics'!D:D,MATCH($C1357,'Policy Characteristics'!$C:$C,0)))</f>
        <v>Fuel Taxes or Subsidies</v>
      </c>
      <c r="K1357" s="176" t="str">
        <f>IF(ISBLANK(INDEX('Policy Characteristics'!E:E,MATCH($C1357,'Policy Characteristics'!$C:$C,0))),"",INDEX('Policy Characteristics'!E:E,MATCH($C1357,'Policy Characteristics'!$C:$C,0)))</f>
        <v>cross fuel tax</v>
      </c>
      <c r="L1357" s="184">
        <f>IF(ISBLANK(INDEX('Policy Characteristics'!F:F,MATCH($C1357,'Policy Characteristics'!$C:$C,0))),"",INDEX('Policy Characteristics'!F:F,MATCH($C1357,'Policy Characteristics'!$C:$C,0)))</f>
        <v>-0.5</v>
      </c>
      <c r="M1357" s="184">
        <f>IF(ISBLANK(INDEX('Policy Characteristics'!G:G,MATCH($C1357,'Policy Characteristics'!$C:$C,0))),"",INDEX('Policy Characteristics'!G:G,MATCH($C1357,'Policy Characteristics'!$C:$C,0)))</f>
        <v>0.5</v>
      </c>
      <c r="N1357" s="184">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of BAU price</v>
      </c>
      <c r="P1357" s="176"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176" t="str">
        <f>IF(ISBLANK(INDEX('Policy Characteristics'!K:K,MATCH($C1357,'Policy Characteristics'!$C:$C,0))),"",INDEX('Policy Characteristics'!K:K,MATCH($C1357,'Policy Characteristics'!$C:$C,0)))</f>
        <v>fuels.html#fuel-taxes</v>
      </c>
      <c r="R1357" s="176" t="str">
        <f>IF(ISBLANK(INDEX('Policy Characteristics'!L:L,MATCH($C1357,'Policy Characteristics'!$C:$C,0))),"",INDEX('Policy Characteristics'!L:L,MATCH($C1357,'Policy Characteristics'!$C:$C,0)))</f>
        <v>fuel-taxes.html</v>
      </c>
    </row>
    <row r="1358" spans="1:18" x14ac:dyDescent="0.25">
      <c r="A1358" s="176" t="str">
        <f>IF(ISBLANK(INDEX('Policy Characteristics'!A:A,MATCH($C1358,'Policy Characteristics'!$C:$C,0))),"",INDEX('Policy Characteristics'!A:A,MATCH($C1358,'Policy Characteristics'!$C:$C,0)))</f>
        <v>Cross-Sector</v>
      </c>
      <c r="B1358" s="185" t="str">
        <f>IF(ISBLANK(INDEX('Policy Characteristics'!B:B,MATCH($C1358,'Policy Characteristics'!$C:$C,0))),"",INDEX('Policy Characteristics'!B:B,MATCH($C1358,'Policy Characteristics'!$C:$C,0)))</f>
        <v>Fuel Taxes or Subsidies</v>
      </c>
      <c r="C1358" s="195" t="str">
        <f t="shared" si="60"/>
        <v>Additional Fuel Tax or Subsidy Rate by Fuel</v>
      </c>
      <c r="D1358" s="6" t="s">
        <v>1368</v>
      </c>
      <c r="E1358" s="6"/>
      <c r="F1358" s="6" t="s">
        <v>1372</v>
      </c>
      <c r="G1358" s="48"/>
      <c r="H1358" s="44">
        <v>749</v>
      </c>
      <c r="I1358" s="200" t="s">
        <v>44</v>
      </c>
      <c r="J1358" s="177" t="str">
        <f>IF(ISBLANK(INDEX('Policy Characteristics'!D:D,MATCH($C1358,'Policy Characteristics'!$C:$C,0))),"",INDEX('Policy Characteristics'!D:D,MATCH($C1358,'Policy Characteristics'!$C:$C,0)))</f>
        <v>Fuel Taxes or Subsidies</v>
      </c>
      <c r="K1358" s="176" t="str">
        <f>IF(ISBLANK(INDEX('Policy Characteristics'!E:E,MATCH($C1358,'Policy Characteristics'!$C:$C,0))),"",INDEX('Policy Characteristics'!E:E,MATCH($C1358,'Policy Characteristics'!$C:$C,0)))</f>
        <v>cross fuel tax</v>
      </c>
      <c r="L1358" s="184">
        <f>IF(ISBLANK(INDEX('Policy Characteristics'!F:F,MATCH($C1358,'Policy Characteristics'!$C:$C,0))),"",INDEX('Policy Characteristics'!F:F,MATCH($C1358,'Policy Characteristics'!$C:$C,0)))</f>
        <v>-0.5</v>
      </c>
      <c r="M1358" s="184">
        <f>IF(ISBLANK(INDEX('Policy Characteristics'!G:G,MATCH($C1358,'Policy Characteristics'!$C:$C,0))),"",INDEX('Policy Characteristics'!G:G,MATCH($C1358,'Policy Characteristics'!$C:$C,0)))</f>
        <v>0.5</v>
      </c>
      <c r="N1358" s="184">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of BAU price</v>
      </c>
      <c r="P1358" s="176"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176" t="str">
        <f>IF(ISBLANK(INDEX('Policy Characteristics'!K:K,MATCH($C1358,'Policy Characteristics'!$C:$C,0))),"",INDEX('Policy Characteristics'!K:K,MATCH($C1358,'Policy Characteristics'!$C:$C,0)))</f>
        <v>fuels.html#fuel-taxes</v>
      </c>
      <c r="R1358" s="176" t="str">
        <f>IF(ISBLANK(INDEX('Policy Characteristics'!L:L,MATCH($C1358,'Policy Characteristics'!$C:$C,0))),"",INDEX('Policy Characteristics'!L:L,MATCH($C1358,'Policy Characteristics'!$C:$C,0)))</f>
        <v>fuel-taxes.html</v>
      </c>
    </row>
    <row r="1359" spans="1:18" x14ac:dyDescent="0.25">
      <c r="A1359" s="176" t="str">
        <f>IF(ISBLANK(INDEX('Policy Characteristics'!A:A,MATCH($C1359,'Policy Characteristics'!$C:$C,0))),"",INDEX('Policy Characteristics'!A:A,MATCH($C1359,'Policy Characteristics'!$C:$C,0)))</f>
        <v>Research and Development</v>
      </c>
      <c r="B1359" s="185" t="str">
        <f>IF(ISBLANK(INDEX('Policy Characteristics'!B:B,MATCH($C1359,'Policy Characteristics'!$C:$C,0))),"",INDEX('Policy Characteristics'!B:B,MATCH($C1359,'Policy Characteristics'!$C:$C,0)))</f>
        <v>Capital Cost Reduction</v>
      </c>
      <c r="C1359" t="s">
        <v>289</v>
      </c>
      <c r="D1359" s="47" t="s">
        <v>115</v>
      </c>
      <c r="E1359" s="47"/>
      <c r="F1359" s="47" t="s">
        <v>315</v>
      </c>
      <c r="G1359" s="47"/>
      <c r="H1359" s="44">
        <v>85</v>
      </c>
      <c r="I1359" s="199" t="s">
        <v>43</v>
      </c>
      <c r="J1359" s="177" t="str">
        <f>IF(ISBLANK(INDEX('Policy Characteristics'!D:D,MATCH($C1359,'Policy Characteristics'!$C:$C,0))),"",INDEX('Policy Characteristics'!D:D,MATCH($C1359,'Policy Characteristics'!$C:$C,0)))</f>
        <v>R&amp;D Capital Cost Reductions</v>
      </c>
      <c r="K1359" s="176" t="str">
        <f>IF(ISBLANK(INDEX('Policy Characteristics'!E:E,MATCH($C1359,'Policy Characteristics'!$C:$C,0))),"",INDEX('Policy Characteristics'!E:E,MATCH($C1359,'Policy Characteristics'!$C:$C,0)))</f>
        <v>RnD building capital cost reduction</v>
      </c>
      <c r="L1359" s="184">
        <f>IF(ISBLANK(INDEX('Policy Characteristics'!F:F,MATCH($C1359,'Policy Characteristics'!$C:$C,0))),"",INDEX('Policy Characteristics'!F:F,MATCH($C1359,'Policy Characteristics'!$C:$C,0)))</f>
        <v>0</v>
      </c>
      <c r="M1359" s="184">
        <f>IF(ISBLANK(INDEX('Policy Characteristics'!G:G,MATCH($C1359,'Policy Characteristics'!$C:$C,0))),"",INDEX('Policy Characteristics'!G:G,MATCH($C1359,'Policy Characteristics'!$C:$C,0)))</f>
        <v>0.4</v>
      </c>
      <c r="N1359" s="184">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cost</v>
      </c>
      <c r="P1359" s="1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176" t="str">
        <f>IF(ISBLANK(INDEX('Policy Characteristics'!K:K,MATCH($C1359,'Policy Characteristics'!$C:$C,0))),"",INDEX('Policy Characteristics'!K:K,MATCH($C1359,'Policy Characteristics'!$C:$C,0)))</f>
        <v>architectural-design.html#rnd</v>
      </c>
      <c r="R1359" s="176" t="str">
        <f>IF(ISBLANK(INDEX('Policy Characteristics'!L:L,MATCH($C1359,'Policy Characteristics'!$C:$C,0))),"",INDEX('Policy Characteristics'!L:L,MATCH($C1359,'Policy Characteristics'!$C:$C,0)))</f>
        <v>research-and-development.html</v>
      </c>
    </row>
    <row r="1360" spans="1:18" x14ac:dyDescent="0.25">
      <c r="A1360" s="176" t="str">
        <f>IF(ISBLANK(INDEX('Policy Characteristics'!A:A,MATCH($C1360,'Policy Characteristics'!$C:$C,0))),"",INDEX('Policy Characteristics'!A:A,MATCH($C1360,'Policy Characteristics'!$C:$C,0)))</f>
        <v>Research and Development</v>
      </c>
      <c r="B1360" s="185" t="str">
        <f>IF(ISBLANK(INDEX('Policy Characteristics'!B:B,MATCH($C1360,'Policy Characteristics'!$C:$C,0))),"",INDEX('Policy Characteristics'!B:B,MATCH($C1360,'Policy Characteristics'!$C:$C,0)))</f>
        <v>Capital Cost Reduction</v>
      </c>
      <c r="C1360" s="176" t="str">
        <f t="shared" ref="C1360:C1364" si="61">C$1359</f>
        <v>RnD Building Capital Cost Perc Reduction</v>
      </c>
      <c r="D1360" s="47" t="s">
        <v>116</v>
      </c>
      <c r="E1360" s="47"/>
      <c r="F1360" s="47" t="s">
        <v>316</v>
      </c>
      <c r="G1360" s="47"/>
      <c r="H1360" s="44">
        <v>86</v>
      </c>
      <c r="I1360" s="199" t="s">
        <v>43</v>
      </c>
      <c r="J1360" s="177" t="str">
        <f>IF(ISBLANK(INDEX('Policy Characteristics'!D:D,MATCH($C1360,'Policy Characteristics'!$C:$C,0))),"",INDEX('Policy Characteristics'!D:D,MATCH($C1360,'Policy Characteristics'!$C:$C,0)))</f>
        <v>R&amp;D Capital Cost Reductions</v>
      </c>
      <c r="K1360" s="176" t="str">
        <f>IF(ISBLANK(INDEX('Policy Characteristics'!E:E,MATCH($C1360,'Policy Characteristics'!$C:$C,0))),"",INDEX('Policy Characteristics'!E:E,MATCH($C1360,'Policy Characteristics'!$C:$C,0)))</f>
        <v>RnD building capital cost reduction</v>
      </c>
      <c r="L1360" s="184">
        <f>IF(ISBLANK(INDEX('Policy Characteristics'!F:F,MATCH($C1360,'Policy Characteristics'!$C:$C,0))),"",INDEX('Policy Characteristics'!F:F,MATCH($C1360,'Policy Characteristics'!$C:$C,0)))</f>
        <v>0</v>
      </c>
      <c r="M1360" s="184">
        <f>IF(ISBLANK(INDEX('Policy Characteristics'!G:G,MATCH($C1360,'Policy Characteristics'!$C:$C,0))),"",INDEX('Policy Characteristics'!G:G,MATCH($C1360,'Policy Characteristics'!$C:$C,0)))</f>
        <v>0.4</v>
      </c>
      <c r="N1360" s="184">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cost</v>
      </c>
      <c r="P1360" s="1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176" t="str">
        <f>IF(ISBLANK(INDEX('Policy Characteristics'!K:K,MATCH($C1360,'Policy Characteristics'!$C:$C,0))),"",INDEX('Policy Characteristics'!K:K,MATCH($C1360,'Policy Characteristics'!$C:$C,0)))</f>
        <v>architectural-design.html#rnd</v>
      </c>
      <c r="R1360" s="176" t="str">
        <f>IF(ISBLANK(INDEX('Policy Characteristics'!L:L,MATCH($C1360,'Policy Characteristics'!$C:$C,0))),"",INDEX('Policy Characteristics'!L:L,MATCH($C1360,'Policy Characteristics'!$C:$C,0)))</f>
        <v>research-and-development.html</v>
      </c>
    </row>
    <row r="1361" spans="1:18" x14ac:dyDescent="0.25">
      <c r="A1361" s="176" t="str">
        <f>IF(ISBLANK(INDEX('Policy Characteristics'!A:A,MATCH($C1361,'Policy Characteristics'!$C:$C,0))),"",INDEX('Policy Characteristics'!A:A,MATCH($C1361,'Policy Characteristics'!$C:$C,0)))</f>
        <v>Research and Development</v>
      </c>
      <c r="B1361" s="185" t="str">
        <f>IF(ISBLANK(INDEX('Policy Characteristics'!B:B,MATCH($C1361,'Policy Characteristics'!$C:$C,0))),"",INDEX('Policy Characteristics'!B:B,MATCH($C1361,'Policy Characteristics'!$C:$C,0)))</f>
        <v>Capital Cost Reduction</v>
      </c>
      <c r="C1361" s="176" t="str">
        <f t="shared" si="61"/>
        <v>RnD Building Capital Cost Perc Reduction</v>
      </c>
      <c r="D1361" s="47" t="s">
        <v>117</v>
      </c>
      <c r="E1361" s="47"/>
      <c r="F1361" s="47" t="s">
        <v>317</v>
      </c>
      <c r="G1361" s="47"/>
      <c r="H1361" s="44">
        <v>87</v>
      </c>
      <c r="I1361" s="199" t="s">
        <v>43</v>
      </c>
      <c r="J1361" s="177" t="str">
        <f>IF(ISBLANK(INDEX('Policy Characteristics'!D:D,MATCH($C1361,'Policy Characteristics'!$C:$C,0))),"",INDEX('Policy Characteristics'!D:D,MATCH($C1361,'Policy Characteristics'!$C:$C,0)))</f>
        <v>R&amp;D Capital Cost Reductions</v>
      </c>
      <c r="K1361" s="176" t="str">
        <f>IF(ISBLANK(INDEX('Policy Characteristics'!E:E,MATCH($C1361,'Policy Characteristics'!$C:$C,0))),"",INDEX('Policy Characteristics'!E:E,MATCH($C1361,'Policy Characteristics'!$C:$C,0)))</f>
        <v>RnD building capital cost reduction</v>
      </c>
      <c r="L1361" s="184">
        <f>IF(ISBLANK(INDEX('Policy Characteristics'!F:F,MATCH($C1361,'Policy Characteristics'!$C:$C,0))),"",INDEX('Policy Characteristics'!F:F,MATCH($C1361,'Policy Characteristics'!$C:$C,0)))</f>
        <v>0</v>
      </c>
      <c r="M1361" s="184">
        <f>IF(ISBLANK(INDEX('Policy Characteristics'!G:G,MATCH($C1361,'Policy Characteristics'!$C:$C,0))),"",INDEX('Policy Characteristics'!G:G,MATCH($C1361,'Policy Characteristics'!$C:$C,0)))</f>
        <v>0.4</v>
      </c>
      <c r="N1361" s="184">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cost</v>
      </c>
      <c r="P1361" s="1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176" t="str">
        <f>IF(ISBLANK(INDEX('Policy Characteristics'!K:K,MATCH($C1361,'Policy Characteristics'!$C:$C,0))),"",INDEX('Policy Characteristics'!K:K,MATCH($C1361,'Policy Characteristics'!$C:$C,0)))</f>
        <v>architectural-design.html#rnd</v>
      </c>
      <c r="R1361" s="176" t="str">
        <f>IF(ISBLANK(INDEX('Policy Characteristics'!L:L,MATCH($C1361,'Policy Characteristics'!$C:$C,0))),"",INDEX('Policy Characteristics'!L:L,MATCH($C1361,'Policy Characteristics'!$C:$C,0)))</f>
        <v>research-and-development.html</v>
      </c>
    </row>
    <row r="1362" spans="1:18" x14ac:dyDescent="0.25">
      <c r="A1362" s="176" t="str">
        <f>IF(ISBLANK(INDEX('Policy Characteristics'!A:A,MATCH($C1362,'Policy Characteristics'!$C:$C,0))),"",INDEX('Policy Characteristics'!A:A,MATCH($C1362,'Policy Characteristics'!$C:$C,0)))</f>
        <v>Research and Development</v>
      </c>
      <c r="B1362" s="185" t="str">
        <f>IF(ISBLANK(INDEX('Policy Characteristics'!B:B,MATCH($C1362,'Policy Characteristics'!$C:$C,0))),"",INDEX('Policy Characteristics'!B:B,MATCH($C1362,'Policy Characteristics'!$C:$C,0)))</f>
        <v>Capital Cost Reduction</v>
      </c>
      <c r="C1362" s="176" t="str">
        <f t="shared" si="61"/>
        <v>RnD Building Capital Cost Perc Reduction</v>
      </c>
      <c r="D1362" s="47" t="s">
        <v>118</v>
      </c>
      <c r="E1362" s="47"/>
      <c r="F1362" s="47" t="s">
        <v>318</v>
      </c>
      <c r="G1362" s="47"/>
      <c r="H1362" s="44">
        <v>88</v>
      </c>
      <c r="I1362" s="199" t="s">
        <v>43</v>
      </c>
      <c r="J1362" s="177" t="str">
        <f>IF(ISBLANK(INDEX('Policy Characteristics'!D:D,MATCH($C1362,'Policy Characteristics'!$C:$C,0))),"",INDEX('Policy Characteristics'!D:D,MATCH($C1362,'Policy Characteristics'!$C:$C,0)))</f>
        <v>R&amp;D Capital Cost Reductions</v>
      </c>
      <c r="K1362" s="176" t="str">
        <f>IF(ISBLANK(INDEX('Policy Characteristics'!E:E,MATCH($C1362,'Policy Characteristics'!$C:$C,0))),"",INDEX('Policy Characteristics'!E:E,MATCH($C1362,'Policy Characteristics'!$C:$C,0)))</f>
        <v>RnD building capital cost reduction</v>
      </c>
      <c r="L1362" s="184">
        <f>IF(ISBLANK(INDEX('Policy Characteristics'!F:F,MATCH($C1362,'Policy Characteristics'!$C:$C,0))),"",INDEX('Policy Characteristics'!F:F,MATCH($C1362,'Policy Characteristics'!$C:$C,0)))</f>
        <v>0</v>
      </c>
      <c r="M1362" s="184">
        <f>IF(ISBLANK(INDEX('Policy Characteristics'!G:G,MATCH($C1362,'Policy Characteristics'!$C:$C,0))),"",INDEX('Policy Characteristics'!G:G,MATCH($C1362,'Policy Characteristics'!$C:$C,0)))</f>
        <v>0.4</v>
      </c>
      <c r="N1362" s="184">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cost</v>
      </c>
      <c r="P1362" s="1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176" t="str">
        <f>IF(ISBLANK(INDEX('Policy Characteristics'!K:K,MATCH($C1362,'Policy Characteristics'!$C:$C,0))),"",INDEX('Policy Characteristics'!K:K,MATCH($C1362,'Policy Characteristics'!$C:$C,0)))</f>
        <v>architectural-design.html#rnd</v>
      </c>
      <c r="R1362" s="176" t="str">
        <f>IF(ISBLANK(INDEX('Policy Characteristics'!L:L,MATCH($C1362,'Policy Characteristics'!$C:$C,0))),"",INDEX('Policy Characteristics'!L:L,MATCH($C1362,'Policy Characteristics'!$C:$C,0)))</f>
        <v>research-and-development.html</v>
      </c>
    </row>
    <row r="1363" spans="1:18" x14ac:dyDescent="0.25">
      <c r="A1363" s="176" t="str">
        <f>IF(ISBLANK(INDEX('Policy Characteristics'!A:A,MATCH($C1363,'Policy Characteristics'!$C:$C,0))),"",INDEX('Policy Characteristics'!A:A,MATCH($C1363,'Policy Characteristics'!$C:$C,0)))</f>
        <v>Research and Development</v>
      </c>
      <c r="B1363" s="185" t="str">
        <f>IF(ISBLANK(INDEX('Policy Characteristics'!B:B,MATCH($C1363,'Policy Characteristics'!$C:$C,0))),"",INDEX('Policy Characteristics'!B:B,MATCH($C1363,'Policy Characteristics'!$C:$C,0)))</f>
        <v>Capital Cost Reduction</v>
      </c>
      <c r="C1363" s="176" t="str">
        <f t="shared" si="61"/>
        <v>RnD Building Capital Cost Perc Reduction</v>
      </c>
      <c r="D1363" s="47" t="s">
        <v>119</v>
      </c>
      <c r="E1363" s="47"/>
      <c r="F1363" s="47" t="s">
        <v>319</v>
      </c>
      <c r="G1363" s="47"/>
      <c r="H1363" s="44">
        <v>89</v>
      </c>
      <c r="I1363" s="199" t="s">
        <v>43</v>
      </c>
      <c r="J1363" s="177" t="str">
        <f>IF(ISBLANK(INDEX('Policy Characteristics'!D:D,MATCH($C1363,'Policy Characteristics'!$C:$C,0))),"",INDEX('Policy Characteristics'!D:D,MATCH($C1363,'Policy Characteristics'!$C:$C,0)))</f>
        <v>R&amp;D Capital Cost Reductions</v>
      </c>
      <c r="K1363" s="176" t="str">
        <f>IF(ISBLANK(INDEX('Policy Characteristics'!E:E,MATCH($C1363,'Policy Characteristics'!$C:$C,0))),"",INDEX('Policy Characteristics'!E:E,MATCH($C1363,'Policy Characteristics'!$C:$C,0)))</f>
        <v>RnD building capital cost reduction</v>
      </c>
      <c r="L1363" s="184">
        <f>IF(ISBLANK(INDEX('Policy Characteristics'!F:F,MATCH($C1363,'Policy Characteristics'!$C:$C,0))),"",INDEX('Policy Characteristics'!F:F,MATCH($C1363,'Policy Characteristics'!$C:$C,0)))</f>
        <v>0</v>
      </c>
      <c r="M1363" s="184">
        <f>IF(ISBLANK(INDEX('Policy Characteristics'!G:G,MATCH($C1363,'Policy Characteristics'!$C:$C,0))),"",INDEX('Policy Characteristics'!G:G,MATCH($C1363,'Policy Characteristics'!$C:$C,0)))</f>
        <v>0.4</v>
      </c>
      <c r="N1363" s="184">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cost</v>
      </c>
      <c r="P1363" s="1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176" t="str">
        <f>IF(ISBLANK(INDEX('Policy Characteristics'!K:K,MATCH($C1363,'Policy Characteristics'!$C:$C,0))),"",INDEX('Policy Characteristics'!K:K,MATCH($C1363,'Policy Characteristics'!$C:$C,0)))</f>
        <v>architectural-design.html#rnd</v>
      </c>
      <c r="R1363" s="176" t="str">
        <f>IF(ISBLANK(INDEX('Policy Characteristics'!L:L,MATCH($C1363,'Policy Characteristics'!$C:$C,0))),"",INDEX('Policy Characteristics'!L:L,MATCH($C1363,'Policy Characteristics'!$C:$C,0)))</f>
        <v>research-and-development.html</v>
      </c>
    </row>
    <row r="1364" spans="1:18" x14ac:dyDescent="0.25">
      <c r="A1364" s="176" t="str">
        <f>IF(ISBLANK(INDEX('Policy Characteristics'!A:A,MATCH($C1364,'Policy Characteristics'!$C:$C,0))),"",INDEX('Policy Characteristics'!A:A,MATCH($C1364,'Policy Characteristics'!$C:$C,0)))</f>
        <v>Research and Development</v>
      </c>
      <c r="B1364" s="185" t="str">
        <f>IF(ISBLANK(INDEX('Policy Characteristics'!B:B,MATCH($C1364,'Policy Characteristics'!$C:$C,0))),"",INDEX('Policy Characteristics'!B:B,MATCH($C1364,'Policy Characteristics'!$C:$C,0)))</f>
        <v>Capital Cost Reduction</v>
      </c>
      <c r="C1364" s="176" t="str">
        <f t="shared" si="61"/>
        <v>RnD Building Capital Cost Perc Reduction</v>
      </c>
      <c r="D1364" s="47" t="s">
        <v>120</v>
      </c>
      <c r="E1364" s="47"/>
      <c r="F1364" s="47" t="s">
        <v>320</v>
      </c>
      <c r="G1364" s="47"/>
      <c r="H1364" s="44">
        <v>90</v>
      </c>
      <c r="I1364" s="199" t="s">
        <v>43</v>
      </c>
      <c r="J1364" s="177" t="str">
        <f>IF(ISBLANK(INDEX('Policy Characteristics'!D:D,MATCH($C1364,'Policy Characteristics'!$C:$C,0))),"",INDEX('Policy Characteristics'!D:D,MATCH($C1364,'Policy Characteristics'!$C:$C,0)))</f>
        <v>R&amp;D Capital Cost Reductions</v>
      </c>
      <c r="K1364" s="176" t="str">
        <f>IF(ISBLANK(INDEX('Policy Characteristics'!E:E,MATCH($C1364,'Policy Characteristics'!$C:$C,0))),"",INDEX('Policy Characteristics'!E:E,MATCH($C1364,'Policy Characteristics'!$C:$C,0)))</f>
        <v>RnD building capital cost reduction</v>
      </c>
      <c r="L1364" s="184">
        <f>IF(ISBLANK(INDEX('Policy Characteristics'!F:F,MATCH($C1364,'Policy Characteristics'!$C:$C,0))),"",INDEX('Policy Characteristics'!F:F,MATCH($C1364,'Policy Characteristics'!$C:$C,0)))</f>
        <v>0</v>
      </c>
      <c r="M1364" s="184">
        <f>IF(ISBLANK(INDEX('Policy Characteristics'!G:G,MATCH($C1364,'Policy Characteristics'!$C:$C,0))),"",INDEX('Policy Characteristics'!G:G,MATCH($C1364,'Policy Characteristics'!$C:$C,0)))</f>
        <v>0.4</v>
      </c>
      <c r="N1364" s="184">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cost</v>
      </c>
      <c r="P1364" s="1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176" t="str">
        <f>IF(ISBLANK(INDEX('Policy Characteristics'!K:K,MATCH($C1364,'Policy Characteristics'!$C:$C,0))),"",INDEX('Policy Characteristics'!K:K,MATCH($C1364,'Policy Characteristics'!$C:$C,0)))</f>
        <v>architectural-design.html#rnd</v>
      </c>
      <c r="R1364" s="176" t="str">
        <f>IF(ISBLANK(INDEX('Policy Characteristics'!L:L,MATCH($C1364,'Policy Characteristics'!$C:$C,0))),"",INDEX('Policy Characteristics'!L:L,MATCH($C1364,'Policy Characteristics'!$C:$C,0)))</f>
        <v>research-and-development.html</v>
      </c>
    </row>
    <row r="1365" spans="1:18" x14ac:dyDescent="0.25">
      <c r="A1365" s="176" t="str">
        <f>IF(ISBLANK(INDEX('Policy Characteristics'!A:A,MATCH($C1365,'Policy Characteristics'!$C:$C,0))),"",INDEX('Policy Characteristics'!A:A,MATCH($C1365,'Policy Characteristics'!$C:$C,0)))</f>
        <v>Research and Development</v>
      </c>
      <c r="B1365" s="185" t="str">
        <f>IF(ISBLANK(INDEX('Policy Characteristics'!B:B,MATCH($C1365,'Policy Characteristics'!$C:$C,0))),"",INDEX('Policy Characteristics'!B:B,MATCH($C1365,'Policy Characteristics'!$C:$C,0)))</f>
        <v>Capital Cost Reduction</v>
      </c>
      <c r="C1365" t="s">
        <v>290</v>
      </c>
      <c r="D1365" s="47"/>
      <c r="E1365" s="47"/>
      <c r="F1365" s="47" t="s">
        <v>26</v>
      </c>
      <c r="G1365" s="47"/>
      <c r="H1365" s="44">
        <v>91</v>
      </c>
      <c r="I1365" s="199" t="s">
        <v>43</v>
      </c>
      <c r="J1365" s="177" t="str">
        <f>IF(ISBLANK(INDEX('Policy Characteristics'!D:D,MATCH($C1365,'Policy Characteristics'!$C:$C,0))),"",INDEX('Policy Characteristics'!D:D,MATCH($C1365,'Policy Characteristics'!$C:$C,0)))</f>
        <v>R&amp;D Capital Cost Reductions</v>
      </c>
      <c r="K1365" s="176" t="str">
        <f>IF(ISBLANK(INDEX('Policy Characteristics'!E:E,MATCH($C1365,'Policy Characteristics'!$C:$C,0))),"",INDEX('Policy Characteristics'!E:E,MATCH($C1365,'Policy Characteristics'!$C:$C,0)))</f>
        <v>RnD CCS capital cost reduction</v>
      </c>
      <c r="L1365" s="184">
        <f>IF(ISBLANK(INDEX('Policy Characteristics'!F:F,MATCH($C1365,'Policy Characteristics'!$C:$C,0))),"",INDEX('Policy Characteristics'!F:F,MATCH($C1365,'Policy Characteristics'!$C:$C,0)))</f>
        <v>0</v>
      </c>
      <c r="M1365" s="184">
        <f>IF(ISBLANK(INDEX('Policy Characteristics'!G:G,MATCH($C1365,'Policy Characteristics'!$C:$C,0))),"",INDEX('Policy Characteristics'!G:G,MATCH($C1365,'Policy Characteristics'!$C:$C,0)))</f>
        <v>0.4</v>
      </c>
      <c r="N1365" s="184">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cost</v>
      </c>
      <c r="P1365" s="1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176" t="str">
        <f>IF(ISBLANK(INDEX('Policy Characteristics'!K:K,MATCH($C1365,'Policy Characteristics'!$C:$C,0))),"",INDEX('Policy Characteristics'!K:K,MATCH($C1365,'Policy Characteristics'!$C:$C,0)))</f>
        <v>architectural-design.html#rnd</v>
      </c>
      <c r="R1365" s="176" t="str">
        <f>IF(ISBLANK(INDEX('Policy Characteristics'!L:L,MATCH($C1365,'Policy Characteristics'!$C:$C,0))),"",INDEX('Policy Characteristics'!L:L,MATCH($C1365,'Policy Characteristics'!$C:$C,0)))</f>
        <v>research-and-development.html</v>
      </c>
    </row>
    <row r="1366" spans="1:18" x14ac:dyDescent="0.25">
      <c r="A1366" s="176" t="str">
        <f>IF(ISBLANK(INDEX('Policy Characteristics'!A:A,MATCH($C1366,'Policy Characteristics'!$C:$C,0))),"",INDEX('Policy Characteristics'!A:A,MATCH($C1366,'Policy Characteristics'!$C:$C,0)))</f>
        <v>Research and Development</v>
      </c>
      <c r="B1366" s="185" t="str">
        <f>IF(ISBLANK(INDEX('Policy Characteristics'!B:B,MATCH($C1366,'Policy Characteristics'!$C:$C,0))),"",INDEX('Policy Characteristics'!B:B,MATCH($C1366,'Policy Characteristics'!$C:$C,0)))</f>
        <v>Capital Cost Reduction</v>
      </c>
      <c r="C1366" t="s">
        <v>291</v>
      </c>
      <c r="D1366" s="47" t="s">
        <v>447</v>
      </c>
      <c r="E1366" s="47"/>
      <c r="F1366" s="47" t="s">
        <v>450</v>
      </c>
      <c r="G1366" s="47"/>
      <c r="H1366" s="44">
        <v>92</v>
      </c>
      <c r="I1366" s="199" t="s">
        <v>43</v>
      </c>
      <c r="J1366" s="177" t="str">
        <f>IF(ISBLANK(INDEX('Policy Characteristics'!D:D,MATCH($C1366,'Policy Characteristics'!$C:$C,0))),"",INDEX('Policy Characteristics'!D:D,MATCH($C1366,'Policy Characteristics'!$C:$C,0)))</f>
        <v>R&amp;D Capital Cost Reductions</v>
      </c>
      <c r="K1366" s="176" t="str">
        <f>IF(ISBLANK(INDEX('Policy Characteristics'!E:E,MATCH($C1366,'Policy Characteristics'!$C:$C,0))),"",INDEX('Policy Characteristics'!E:E,MATCH($C1366,'Policy Characteristics'!$C:$C,0)))</f>
        <v>RnD electricity capital cost reduction</v>
      </c>
      <c r="L1366" s="184">
        <f>IF(ISBLANK(INDEX('Policy Characteristics'!F:F,MATCH($C1366,'Policy Characteristics'!$C:$C,0))),"",INDEX('Policy Characteristics'!F:F,MATCH($C1366,'Policy Characteristics'!$C:$C,0)))</f>
        <v>0</v>
      </c>
      <c r="M1366" s="184">
        <f>IF(ISBLANK(INDEX('Policy Characteristics'!G:G,MATCH($C1366,'Policy Characteristics'!$C:$C,0))),"",INDEX('Policy Characteristics'!G:G,MATCH($C1366,'Policy Characteristics'!$C:$C,0)))</f>
        <v>0.4</v>
      </c>
      <c r="N1366" s="184">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cost</v>
      </c>
      <c r="P1366" s="1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176" t="str">
        <f>IF(ISBLANK(INDEX('Policy Characteristics'!K:K,MATCH($C1366,'Policy Characteristics'!$C:$C,0))),"",INDEX('Policy Characteristics'!K:K,MATCH($C1366,'Policy Characteristics'!$C:$C,0)))</f>
        <v>architectural-design.html#rnd</v>
      </c>
      <c r="R1366" s="176" t="str">
        <f>IF(ISBLANK(INDEX('Policy Characteristics'!L:L,MATCH($C1366,'Policy Characteristics'!$C:$C,0))),"",INDEX('Policy Characteristics'!L:L,MATCH($C1366,'Policy Characteristics'!$C:$C,0)))</f>
        <v>research-and-development.html</v>
      </c>
    </row>
    <row r="1367" spans="1:18" x14ac:dyDescent="0.25">
      <c r="A1367" s="176" t="str">
        <f>IF(ISBLANK(INDEX('Policy Characteristics'!A:A,MATCH($C1367,'Policy Characteristics'!$C:$C,0))),"",INDEX('Policy Characteristics'!A:A,MATCH($C1367,'Policy Characteristics'!$C:$C,0)))</f>
        <v>Research and Development</v>
      </c>
      <c r="B1367" s="185" t="str">
        <f>IF(ISBLANK(INDEX('Policy Characteristics'!B:B,MATCH($C1367,'Policy Characteristics'!$C:$C,0))),"",INDEX('Policy Characteristics'!B:B,MATCH($C1367,'Policy Characteristics'!$C:$C,0)))</f>
        <v>Capital Cost Reduction</v>
      </c>
      <c r="C1367" s="176" t="str">
        <f t="shared" ref="C1367:C1389" si="62">C$1366</f>
        <v>RnD Electricity Capital Cost Perc Reduction</v>
      </c>
      <c r="D1367" s="6" t="s">
        <v>2360</v>
      </c>
      <c r="E1367" s="47"/>
      <c r="F1367" s="6" t="s">
        <v>2670</v>
      </c>
      <c r="G1367" s="47"/>
      <c r="H1367" s="44">
        <v>93</v>
      </c>
      <c r="I1367" s="199" t="s">
        <v>43</v>
      </c>
      <c r="J1367" s="177" t="str">
        <f>IF(ISBLANK(INDEX('Policy Characteristics'!D:D,MATCH($C1367,'Policy Characteristics'!$C:$C,0))),"",INDEX('Policy Characteristics'!D:D,MATCH($C1367,'Policy Characteristics'!$C:$C,0)))</f>
        <v>R&amp;D Capital Cost Reductions</v>
      </c>
      <c r="K1367" s="176" t="str">
        <f>IF(ISBLANK(INDEX('Policy Characteristics'!E:E,MATCH($C1367,'Policy Characteristics'!$C:$C,0))),"",INDEX('Policy Characteristics'!E:E,MATCH($C1367,'Policy Characteristics'!$C:$C,0)))</f>
        <v>RnD electricity capital cost reduction</v>
      </c>
      <c r="L1367" s="184">
        <f>IF(ISBLANK(INDEX('Policy Characteristics'!F:F,MATCH($C1367,'Policy Characteristics'!$C:$C,0))),"",INDEX('Policy Characteristics'!F:F,MATCH($C1367,'Policy Characteristics'!$C:$C,0)))</f>
        <v>0</v>
      </c>
      <c r="M1367" s="184">
        <f>IF(ISBLANK(INDEX('Policy Characteristics'!G:G,MATCH($C1367,'Policy Characteristics'!$C:$C,0))),"",INDEX('Policy Characteristics'!G:G,MATCH($C1367,'Policy Characteristics'!$C:$C,0)))</f>
        <v>0.4</v>
      </c>
      <c r="N1367" s="184">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cost</v>
      </c>
      <c r="P1367" s="1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176" t="str">
        <f>IF(ISBLANK(INDEX('Policy Characteristics'!K:K,MATCH($C1367,'Policy Characteristics'!$C:$C,0))),"",INDEX('Policy Characteristics'!K:K,MATCH($C1367,'Policy Characteristics'!$C:$C,0)))</f>
        <v>architectural-design.html#rnd</v>
      </c>
      <c r="R1367" s="176" t="str">
        <f>IF(ISBLANK(INDEX('Policy Characteristics'!L:L,MATCH($C1367,'Policy Characteristics'!$C:$C,0))),"",INDEX('Policy Characteristics'!L:L,MATCH($C1367,'Policy Characteristics'!$C:$C,0)))</f>
        <v>research-and-development.html</v>
      </c>
    </row>
    <row r="1368" spans="1:18" x14ac:dyDescent="0.25">
      <c r="A1368" s="176" t="str">
        <f>IF(ISBLANK(INDEX('Policy Characteristics'!A:A,MATCH($C1368,'Policy Characteristics'!$C:$C,0))),"",INDEX('Policy Characteristics'!A:A,MATCH($C1368,'Policy Characteristics'!$C:$C,0)))</f>
        <v>Research and Development</v>
      </c>
      <c r="B1368" s="185" t="str">
        <f>IF(ISBLANK(INDEX('Policy Characteristics'!B:B,MATCH($C1368,'Policy Characteristics'!$C:$C,0))),"",INDEX('Policy Characteristics'!B:B,MATCH($C1368,'Policy Characteristics'!$C:$C,0)))</f>
        <v>Capital Cost Reduction</v>
      </c>
      <c r="C1368" s="176" t="str">
        <f t="shared" si="62"/>
        <v>RnD Electricity Capital Cost Perc Reduction</v>
      </c>
      <c r="D1368" s="6" t="s">
        <v>2361</v>
      </c>
      <c r="E1368" s="47"/>
      <c r="F1368" s="6" t="s">
        <v>2373</v>
      </c>
      <c r="G1368" s="47"/>
      <c r="H1368" s="44">
        <v>1810</v>
      </c>
      <c r="I1368" s="199" t="s">
        <v>43</v>
      </c>
      <c r="J1368" s="177" t="str">
        <f>IF(ISBLANK(INDEX('Policy Characteristics'!D:D,MATCH($C1368,'Policy Characteristics'!$C:$C,0))),"",INDEX('Policy Characteristics'!D:D,MATCH($C1368,'Policy Characteristics'!$C:$C,0)))</f>
        <v>R&amp;D Capital Cost Reductions</v>
      </c>
      <c r="K1368" s="176" t="str">
        <f>IF(ISBLANK(INDEX('Policy Characteristics'!E:E,MATCH($C1368,'Policy Characteristics'!$C:$C,0))),"",INDEX('Policy Characteristics'!E:E,MATCH($C1368,'Policy Characteristics'!$C:$C,0)))</f>
        <v>RnD electricity capital cost reduction</v>
      </c>
      <c r="L1368" s="184">
        <f>IF(ISBLANK(INDEX('Policy Characteristics'!F:F,MATCH($C1368,'Policy Characteristics'!$C:$C,0))),"",INDEX('Policy Characteristics'!F:F,MATCH($C1368,'Policy Characteristics'!$C:$C,0)))</f>
        <v>0</v>
      </c>
      <c r="M1368" s="184">
        <f>IF(ISBLANK(INDEX('Policy Characteristics'!G:G,MATCH($C1368,'Policy Characteristics'!$C:$C,0))),"",INDEX('Policy Characteristics'!G:G,MATCH($C1368,'Policy Characteristics'!$C:$C,0)))</f>
        <v>0.4</v>
      </c>
      <c r="N1368" s="184">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cost</v>
      </c>
      <c r="P1368" s="1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176" t="str">
        <f>IF(ISBLANK(INDEX('Policy Characteristics'!K:K,MATCH($C1368,'Policy Characteristics'!$C:$C,0))),"",INDEX('Policy Characteristics'!K:K,MATCH($C1368,'Policy Characteristics'!$C:$C,0)))</f>
        <v>architectural-design.html#rnd</v>
      </c>
      <c r="R1368" s="176" t="str">
        <f>IF(ISBLANK(INDEX('Policy Characteristics'!L:L,MATCH($C1368,'Policy Characteristics'!$C:$C,0))),"",INDEX('Policy Characteristics'!L:L,MATCH($C1368,'Policy Characteristics'!$C:$C,0)))</f>
        <v>research-and-development.html</v>
      </c>
    </row>
    <row r="1369" spans="1:18" x14ac:dyDescent="0.25">
      <c r="A1369" s="176" t="str">
        <f>IF(ISBLANK(INDEX('Policy Characteristics'!A:A,MATCH($C1369,'Policy Characteristics'!$C:$C,0))),"",INDEX('Policy Characteristics'!A:A,MATCH($C1369,'Policy Characteristics'!$C:$C,0)))</f>
        <v>Research and Development</v>
      </c>
      <c r="B1369" s="185" t="str">
        <f>IF(ISBLANK(INDEX('Policy Characteristics'!B:B,MATCH($C1369,'Policy Characteristics'!$C:$C,0))),"",INDEX('Policy Characteristics'!B:B,MATCH($C1369,'Policy Characteristics'!$C:$C,0)))</f>
        <v>Capital Cost Reduction</v>
      </c>
      <c r="C1369" s="176" t="str">
        <f t="shared" si="62"/>
        <v>RnD Electricity Capital Cost Perc Reduction</v>
      </c>
      <c r="D1369" s="6" t="s">
        <v>76</v>
      </c>
      <c r="E1369" s="47"/>
      <c r="F1369" s="6" t="s">
        <v>2374</v>
      </c>
      <c r="G1369" s="47"/>
      <c r="H1369" s="44">
        <v>94</v>
      </c>
      <c r="I1369" s="199" t="s">
        <v>43</v>
      </c>
      <c r="J1369" s="177" t="str">
        <f>IF(ISBLANK(INDEX('Policy Characteristics'!D:D,MATCH($C1369,'Policy Characteristics'!$C:$C,0))),"",INDEX('Policy Characteristics'!D:D,MATCH($C1369,'Policy Characteristics'!$C:$C,0)))</f>
        <v>R&amp;D Capital Cost Reductions</v>
      </c>
      <c r="K1369" s="176" t="str">
        <f>IF(ISBLANK(INDEX('Policy Characteristics'!E:E,MATCH($C1369,'Policy Characteristics'!$C:$C,0))),"",INDEX('Policy Characteristics'!E:E,MATCH($C1369,'Policy Characteristics'!$C:$C,0)))</f>
        <v>RnD electricity capital cost reduction</v>
      </c>
      <c r="L1369" s="184">
        <f>IF(ISBLANK(INDEX('Policy Characteristics'!F:F,MATCH($C1369,'Policy Characteristics'!$C:$C,0))),"",INDEX('Policy Characteristics'!F:F,MATCH($C1369,'Policy Characteristics'!$C:$C,0)))</f>
        <v>0</v>
      </c>
      <c r="M1369" s="184">
        <f>IF(ISBLANK(INDEX('Policy Characteristics'!G:G,MATCH($C1369,'Policy Characteristics'!$C:$C,0))),"",INDEX('Policy Characteristics'!G:G,MATCH($C1369,'Policy Characteristics'!$C:$C,0)))</f>
        <v>0.4</v>
      </c>
      <c r="N1369" s="184">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cost</v>
      </c>
      <c r="P1369" s="1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176" t="str">
        <f>IF(ISBLANK(INDEX('Policy Characteristics'!K:K,MATCH($C1369,'Policy Characteristics'!$C:$C,0))),"",INDEX('Policy Characteristics'!K:K,MATCH($C1369,'Policy Characteristics'!$C:$C,0)))</f>
        <v>architectural-design.html#rnd</v>
      </c>
      <c r="R1369" s="176" t="str">
        <f>IF(ISBLANK(INDEX('Policy Characteristics'!L:L,MATCH($C1369,'Policy Characteristics'!$C:$C,0))),"",INDEX('Policy Characteristics'!L:L,MATCH($C1369,'Policy Characteristics'!$C:$C,0)))</f>
        <v>research-and-development.html</v>
      </c>
    </row>
    <row r="1370" spans="1:18" x14ac:dyDescent="0.25">
      <c r="A1370" s="176" t="str">
        <f>IF(ISBLANK(INDEX('Policy Characteristics'!A:A,MATCH($C1370,'Policy Characteristics'!$C:$C,0))),"",INDEX('Policy Characteristics'!A:A,MATCH($C1370,'Policy Characteristics'!$C:$C,0)))</f>
        <v>Research and Development</v>
      </c>
      <c r="B1370" s="185" t="str">
        <f>IF(ISBLANK(INDEX('Policy Characteristics'!B:B,MATCH($C1370,'Policy Characteristics'!$C:$C,0))),"",INDEX('Policy Characteristics'!B:B,MATCH($C1370,'Policy Characteristics'!$C:$C,0)))</f>
        <v>Capital Cost Reduction</v>
      </c>
      <c r="C1370" s="176" t="str">
        <f t="shared" si="62"/>
        <v>RnD Electricity Capital Cost Perc Reduction</v>
      </c>
      <c r="D1370" s="6" t="s">
        <v>77</v>
      </c>
      <c r="E1370" s="47"/>
      <c r="F1370" s="6" t="s">
        <v>321</v>
      </c>
      <c r="G1370" s="47"/>
      <c r="H1370" s="44">
        <v>95</v>
      </c>
      <c r="I1370" s="199" t="s">
        <v>43</v>
      </c>
      <c r="J1370" s="177" t="str">
        <f>IF(ISBLANK(INDEX('Policy Characteristics'!D:D,MATCH($C1370,'Policy Characteristics'!$C:$C,0))),"",INDEX('Policy Characteristics'!D:D,MATCH($C1370,'Policy Characteristics'!$C:$C,0)))</f>
        <v>R&amp;D Capital Cost Reductions</v>
      </c>
      <c r="K1370" s="176" t="str">
        <f>IF(ISBLANK(INDEX('Policy Characteristics'!E:E,MATCH($C1370,'Policy Characteristics'!$C:$C,0))),"",INDEX('Policy Characteristics'!E:E,MATCH($C1370,'Policy Characteristics'!$C:$C,0)))</f>
        <v>RnD electricity capital cost reduction</v>
      </c>
      <c r="L1370" s="184">
        <f>IF(ISBLANK(INDEX('Policy Characteristics'!F:F,MATCH($C1370,'Policy Characteristics'!$C:$C,0))),"",INDEX('Policy Characteristics'!F:F,MATCH($C1370,'Policy Characteristics'!$C:$C,0)))</f>
        <v>0</v>
      </c>
      <c r="M1370" s="184">
        <f>IF(ISBLANK(INDEX('Policy Characteristics'!G:G,MATCH($C1370,'Policy Characteristics'!$C:$C,0))),"",INDEX('Policy Characteristics'!G:G,MATCH($C1370,'Policy Characteristics'!$C:$C,0)))</f>
        <v>0.4</v>
      </c>
      <c r="N1370" s="184">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cost</v>
      </c>
      <c r="P1370" s="1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176" t="str">
        <f>IF(ISBLANK(INDEX('Policy Characteristics'!K:K,MATCH($C1370,'Policy Characteristics'!$C:$C,0))),"",INDEX('Policy Characteristics'!K:K,MATCH($C1370,'Policy Characteristics'!$C:$C,0)))</f>
        <v>architectural-design.html#rnd</v>
      </c>
      <c r="R1370" s="176" t="str">
        <f>IF(ISBLANK(INDEX('Policy Characteristics'!L:L,MATCH($C1370,'Policy Characteristics'!$C:$C,0))),"",INDEX('Policy Characteristics'!L:L,MATCH($C1370,'Policy Characteristics'!$C:$C,0)))</f>
        <v>research-and-development.html</v>
      </c>
    </row>
    <row r="1371" spans="1:18" x14ac:dyDescent="0.25">
      <c r="A1371" s="176" t="str">
        <f>IF(ISBLANK(INDEX('Policy Characteristics'!A:A,MATCH($C1371,'Policy Characteristics'!$C:$C,0))),"",INDEX('Policy Characteristics'!A:A,MATCH($C1371,'Policy Characteristics'!$C:$C,0)))</f>
        <v>Research and Development</v>
      </c>
      <c r="B1371" s="185" t="str">
        <f>IF(ISBLANK(INDEX('Policy Characteristics'!B:B,MATCH($C1371,'Policy Characteristics'!$C:$C,0))),"",INDEX('Policy Characteristics'!B:B,MATCH($C1371,'Policy Characteristics'!$C:$C,0)))</f>
        <v>Capital Cost Reduction</v>
      </c>
      <c r="C1371" s="176" t="str">
        <f t="shared" si="62"/>
        <v>RnD Electricity Capital Cost Perc Reduction</v>
      </c>
      <c r="D1371" s="6" t="s">
        <v>448</v>
      </c>
      <c r="E1371" s="47"/>
      <c r="F1371" s="6" t="s">
        <v>452</v>
      </c>
      <c r="G1371" s="47"/>
      <c r="H1371" s="44">
        <v>96</v>
      </c>
      <c r="I1371" s="199" t="s">
        <v>43</v>
      </c>
      <c r="J1371" s="177" t="str">
        <f>IF(ISBLANK(INDEX('Policy Characteristics'!D:D,MATCH($C1371,'Policy Characteristics'!$C:$C,0))),"",INDEX('Policy Characteristics'!D:D,MATCH($C1371,'Policy Characteristics'!$C:$C,0)))</f>
        <v>R&amp;D Capital Cost Reductions</v>
      </c>
      <c r="K1371" s="176" t="str">
        <f>IF(ISBLANK(INDEX('Policy Characteristics'!E:E,MATCH($C1371,'Policy Characteristics'!$C:$C,0))),"",INDEX('Policy Characteristics'!E:E,MATCH($C1371,'Policy Characteristics'!$C:$C,0)))</f>
        <v>RnD electricity capital cost reduction</v>
      </c>
      <c r="L1371" s="184">
        <f>IF(ISBLANK(INDEX('Policy Characteristics'!F:F,MATCH($C1371,'Policy Characteristics'!$C:$C,0))),"",INDEX('Policy Characteristics'!F:F,MATCH($C1371,'Policy Characteristics'!$C:$C,0)))</f>
        <v>0</v>
      </c>
      <c r="M1371" s="184">
        <f>IF(ISBLANK(INDEX('Policy Characteristics'!G:G,MATCH($C1371,'Policy Characteristics'!$C:$C,0))),"",INDEX('Policy Characteristics'!G:G,MATCH($C1371,'Policy Characteristics'!$C:$C,0)))</f>
        <v>0.4</v>
      </c>
      <c r="N1371" s="184">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cost</v>
      </c>
      <c r="P1371" s="1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176" t="str">
        <f>IF(ISBLANK(INDEX('Policy Characteristics'!K:K,MATCH($C1371,'Policy Characteristics'!$C:$C,0))),"",INDEX('Policy Characteristics'!K:K,MATCH($C1371,'Policy Characteristics'!$C:$C,0)))</f>
        <v>architectural-design.html#rnd</v>
      </c>
      <c r="R1371" s="176" t="str">
        <f>IF(ISBLANK(INDEX('Policy Characteristics'!L:L,MATCH($C1371,'Policy Characteristics'!$C:$C,0))),"",INDEX('Policy Characteristics'!L:L,MATCH($C1371,'Policy Characteristics'!$C:$C,0)))</f>
        <v>research-and-development.html</v>
      </c>
    </row>
    <row r="1372" spans="1:18" x14ac:dyDescent="0.25">
      <c r="A1372" s="176" t="str">
        <f>IF(ISBLANK(INDEX('Policy Characteristics'!A:A,MATCH($C1372,'Policy Characteristics'!$C:$C,0))),"",INDEX('Policy Characteristics'!A:A,MATCH($C1372,'Policy Characteristics'!$C:$C,0)))</f>
        <v>Research and Development</v>
      </c>
      <c r="B1372" s="185" t="str">
        <f>IF(ISBLANK(INDEX('Policy Characteristics'!B:B,MATCH($C1372,'Policy Characteristics'!$C:$C,0))),"",INDEX('Policy Characteristics'!B:B,MATCH($C1372,'Policy Characteristics'!$C:$C,0)))</f>
        <v>Capital Cost Reduction</v>
      </c>
      <c r="C1372" s="176" t="str">
        <f t="shared" si="62"/>
        <v>RnD Electricity Capital Cost Perc Reduction</v>
      </c>
      <c r="D1372" s="6" t="s">
        <v>78</v>
      </c>
      <c r="E1372" s="47"/>
      <c r="F1372" s="6" t="s">
        <v>322</v>
      </c>
      <c r="G1372" s="47"/>
      <c r="H1372" s="44">
        <v>97</v>
      </c>
      <c r="I1372" s="199" t="s">
        <v>43</v>
      </c>
      <c r="J1372" s="177" t="str">
        <f>IF(ISBLANK(INDEX('Policy Characteristics'!D:D,MATCH($C1372,'Policy Characteristics'!$C:$C,0))),"",INDEX('Policy Characteristics'!D:D,MATCH($C1372,'Policy Characteristics'!$C:$C,0)))</f>
        <v>R&amp;D Capital Cost Reductions</v>
      </c>
      <c r="K1372" s="176" t="str">
        <f>IF(ISBLANK(INDEX('Policy Characteristics'!E:E,MATCH($C1372,'Policy Characteristics'!$C:$C,0))),"",INDEX('Policy Characteristics'!E:E,MATCH($C1372,'Policy Characteristics'!$C:$C,0)))</f>
        <v>RnD electricity capital cost reduction</v>
      </c>
      <c r="L1372" s="184">
        <f>IF(ISBLANK(INDEX('Policy Characteristics'!F:F,MATCH($C1372,'Policy Characteristics'!$C:$C,0))),"",INDEX('Policy Characteristics'!F:F,MATCH($C1372,'Policy Characteristics'!$C:$C,0)))</f>
        <v>0</v>
      </c>
      <c r="M1372" s="184">
        <f>IF(ISBLANK(INDEX('Policy Characteristics'!G:G,MATCH($C1372,'Policy Characteristics'!$C:$C,0))),"",INDEX('Policy Characteristics'!G:G,MATCH($C1372,'Policy Characteristics'!$C:$C,0)))</f>
        <v>0.4</v>
      </c>
      <c r="N1372" s="184">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cost</v>
      </c>
      <c r="P1372" s="1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176" t="str">
        <f>IF(ISBLANK(INDEX('Policy Characteristics'!K:K,MATCH($C1372,'Policy Characteristics'!$C:$C,0))),"",INDEX('Policy Characteristics'!K:K,MATCH($C1372,'Policy Characteristics'!$C:$C,0)))</f>
        <v>architectural-design.html#rnd</v>
      </c>
      <c r="R1372" s="176" t="str">
        <f>IF(ISBLANK(INDEX('Policy Characteristics'!L:L,MATCH($C1372,'Policy Characteristics'!$C:$C,0))),"",INDEX('Policy Characteristics'!L:L,MATCH($C1372,'Policy Characteristics'!$C:$C,0)))</f>
        <v>research-and-development.html</v>
      </c>
    </row>
    <row r="1373" spans="1:18" x14ac:dyDescent="0.25">
      <c r="A1373" s="176" t="str">
        <f>IF(ISBLANK(INDEX('Policy Characteristics'!A:A,MATCH($C1373,'Policy Characteristics'!$C:$C,0))),"",INDEX('Policy Characteristics'!A:A,MATCH($C1373,'Policy Characteristics'!$C:$C,0)))</f>
        <v>Research and Development</v>
      </c>
      <c r="B1373" s="185" t="str">
        <f>IF(ISBLANK(INDEX('Policy Characteristics'!B:B,MATCH($C1373,'Policy Characteristics'!$C:$C,0))),"",INDEX('Policy Characteristics'!B:B,MATCH($C1373,'Policy Characteristics'!$C:$C,0)))</f>
        <v>Capital Cost Reduction</v>
      </c>
      <c r="C1373" s="176" t="str">
        <f t="shared" si="62"/>
        <v>RnD Electricity Capital Cost Perc Reduction</v>
      </c>
      <c r="D1373" s="6" t="s">
        <v>79</v>
      </c>
      <c r="E1373" s="47"/>
      <c r="F1373" s="6" t="s">
        <v>323</v>
      </c>
      <c r="G1373" s="47"/>
      <c r="H1373" s="44">
        <v>98</v>
      </c>
      <c r="I1373" s="199" t="s">
        <v>43</v>
      </c>
      <c r="J1373" s="177" t="str">
        <f>IF(ISBLANK(INDEX('Policy Characteristics'!D:D,MATCH($C1373,'Policy Characteristics'!$C:$C,0))),"",INDEX('Policy Characteristics'!D:D,MATCH($C1373,'Policy Characteristics'!$C:$C,0)))</f>
        <v>R&amp;D Capital Cost Reductions</v>
      </c>
      <c r="K1373" s="176" t="str">
        <f>IF(ISBLANK(INDEX('Policy Characteristics'!E:E,MATCH($C1373,'Policy Characteristics'!$C:$C,0))),"",INDEX('Policy Characteristics'!E:E,MATCH($C1373,'Policy Characteristics'!$C:$C,0)))</f>
        <v>RnD electricity capital cost reduction</v>
      </c>
      <c r="L1373" s="184">
        <f>IF(ISBLANK(INDEX('Policy Characteristics'!F:F,MATCH($C1373,'Policy Characteristics'!$C:$C,0))),"",INDEX('Policy Characteristics'!F:F,MATCH($C1373,'Policy Characteristics'!$C:$C,0)))</f>
        <v>0</v>
      </c>
      <c r="M1373" s="184">
        <f>IF(ISBLANK(INDEX('Policy Characteristics'!G:G,MATCH($C1373,'Policy Characteristics'!$C:$C,0))),"",INDEX('Policy Characteristics'!G:G,MATCH($C1373,'Policy Characteristics'!$C:$C,0)))</f>
        <v>0.4</v>
      </c>
      <c r="N1373" s="184">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cost</v>
      </c>
      <c r="P1373" s="1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176" t="str">
        <f>IF(ISBLANK(INDEX('Policy Characteristics'!K:K,MATCH($C1373,'Policy Characteristics'!$C:$C,0))),"",INDEX('Policy Characteristics'!K:K,MATCH($C1373,'Policy Characteristics'!$C:$C,0)))</f>
        <v>architectural-design.html#rnd</v>
      </c>
      <c r="R1373" s="176" t="str">
        <f>IF(ISBLANK(INDEX('Policy Characteristics'!L:L,MATCH($C1373,'Policy Characteristics'!$C:$C,0))),"",INDEX('Policy Characteristics'!L:L,MATCH($C1373,'Policy Characteristics'!$C:$C,0)))</f>
        <v>research-and-development.html</v>
      </c>
    </row>
    <row r="1374" spans="1:18" x14ac:dyDescent="0.25">
      <c r="A1374" s="176" t="str">
        <f>IF(ISBLANK(INDEX('Policy Characteristics'!A:A,MATCH($C1374,'Policy Characteristics'!$C:$C,0))),"",INDEX('Policy Characteristics'!A:A,MATCH($C1374,'Policy Characteristics'!$C:$C,0)))</f>
        <v>Research and Development</v>
      </c>
      <c r="B1374" s="185" t="str">
        <f>IF(ISBLANK(INDEX('Policy Characteristics'!B:B,MATCH($C1374,'Policy Characteristics'!$C:$C,0))),"",INDEX('Policy Characteristics'!B:B,MATCH($C1374,'Policy Characteristics'!$C:$C,0)))</f>
        <v>Capital Cost Reduction</v>
      </c>
      <c r="C1374" s="176" t="str">
        <f t="shared" si="62"/>
        <v>RnD Electricity Capital Cost Perc Reduction</v>
      </c>
      <c r="D1374" s="6" t="s">
        <v>80</v>
      </c>
      <c r="E1374" s="47"/>
      <c r="F1374" s="6" t="s">
        <v>324</v>
      </c>
      <c r="G1374" s="47"/>
      <c r="H1374" s="44">
        <v>99</v>
      </c>
      <c r="I1374" s="199" t="s">
        <v>43</v>
      </c>
      <c r="J1374" s="177" t="str">
        <f>IF(ISBLANK(INDEX('Policy Characteristics'!D:D,MATCH($C1374,'Policy Characteristics'!$C:$C,0))),"",INDEX('Policy Characteristics'!D:D,MATCH($C1374,'Policy Characteristics'!$C:$C,0)))</f>
        <v>R&amp;D Capital Cost Reductions</v>
      </c>
      <c r="K1374" s="176" t="str">
        <f>IF(ISBLANK(INDEX('Policy Characteristics'!E:E,MATCH($C1374,'Policy Characteristics'!$C:$C,0))),"",INDEX('Policy Characteristics'!E:E,MATCH($C1374,'Policy Characteristics'!$C:$C,0)))</f>
        <v>RnD electricity capital cost reduction</v>
      </c>
      <c r="L1374" s="184">
        <f>IF(ISBLANK(INDEX('Policy Characteristics'!F:F,MATCH($C1374,'Policy Characteristics'!$C:$C,0))),"",INDEX('Policy Characteristics'!F:F,MATCH($C1374,'Policy Characteristics'!$C:$C,0)))</f>
        <v>0</v>
      </c>
      <c r="M1374" s="184">
        <f>IF(ISBLANK(INDEX('Policy Characteristics'!G:G,MATCH($C1374,'Policy Characteristics'!$C:$C,0))),"",INDEX('Policy Characteristics'!G:G,MATCH($C1374,'Policy Characteristics'!$C:$C,0)))</f>
        <v>0.4</v>
      </c>
      <c r="N1374" s="184">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cost</v>
      </c>
      <c r="P1374" s="1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176" t="str">
        <f>IF(ISBLANK(INDEX('Policy Characteristics'!K:K,MATCH($C1374,'Policy Characteristics'!$C:$C,0))),"",INDEX('Policy Characteristics'!K:K,MATCH($C1374,'Policy Characteristics'!$C:$C,0)))</f>
        <v>architectural-design.html#rnd</v>
      </c>
      <c r="R1374" s="176" t="str">
        <f>IF(ISBLANK(INDEX('Policy Characteristics'!L:L,MATCH($C1374,'Policy Characteristics'!$C:$C,0))),"",INDEX('Policy Characteristics'!L:L,MATCH($C1374,'Policy Characteristics'!$C:$C,0)))</f>
        <v>research-and-development.html</v>
      </c>
    </row>
    <row r="1375" spans="1:18" x14ac:dyDescent="0.25">
      <c r="A1375" s="176" t="str">
        <f>IF(ISBLANK(INDEX('Policy Characteristics'!A:A,MATCH($C1375,'Policy Characteristics'!$C:$C,0))),"",INDEX('Policy Characteristics'!A:A,MATCH($C1375,'Policy Characteristics'!$C:$C,0)))</f>
        <v>Research and Development</v>
      </c>
      <c r="B1375" s="185" t="str">
        <f>IF(ISBLANK(INDEX('Policy Characteristics'!B:B,MATCH($C1375,'Policy Characteristics'!$C:$C,0))),"",INDEX('Policy Characteristics'!B:B,MATCH($C1375,'Policy Characteristics'!$C:$C,0)))</f>
        <v>Capital Cost Reduction</v>
      </c>
      <c r="C1375" s="176" t="str">
        <f t="shared" si="62"/>
        <v>RnD Electricity Capital Cost Perc Reduction</v>
      </c>
      <c r="D1375" s="6" t="s">
        <v>1325</v>
      </c>
      <c r="E1375" s="47"/>
      <c r="F1375" s="6" t="s">
        <v>2375</v>
      </c>
      <c r="G1375" s="47"/>
      <c r="H1375" s="44">
        <v>192</v>
      </c>
      <c r="I1375" s="199" t="s">
        <v>43</v>
      </c>
      <c r="J1375" s="177" t="str">
        <f>IF(ISBLANK(INDEX('Policy Characteristics'!D:D,MATCH($C1375,'Policy Characteristics'!$C:$C,0))),"",INDEX('Policy Characteristics'!D:D,MATCH($C1375,'Policy Characteristics'!$C:$C,0)))</f>
        <v>R&amp;D Capital Cost Reductions</v>
      </c>
      <c r="K1375" s="176" t="str">
        <f>IF(ISBLANK(INDEX('Policy Characteristics'!E:E,MATCH($C1375,'Policy Characteristics'!$C:$C,0))),"",INDEX('Policy Characteristics'!E:E,MATCH($C1375,'Policy Characteristics'!$C:$C,0)))</f>
        <v>RnD electricity capital cost reduction</v>
      </c>
      <c r="L1375" s="184">
        <f>IF(ISBLANK(INDEX('Policy Characteristics'!F:F,MATCH($C1375,'Policy Characteristics'!$C:$C,0))),"",INDEX('Policy Characteristics'!F:F,MATCH($C1375,'Policy Characteristics'!$C:$C,0)))</f>
        <v>0</v>
      </c>
      <c r="M1375" s="184">
        <f>IF(ISBLANK(INDEX('Policy Characteristics'!G:G,MATCH($C1375,'Policy Characteristics'!$C:$C,0))),"",INDEX('Policy Characteristics'!G:G,MATCH($C1375,'Policy Characteristics'!$C:$C,0)))</f>
        <v>0.4</v>
      </c>
      <c r="N1375" s="184">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cost</v>
      </c>
      <c r="P1375" s="1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176" t="str">
        <f>IF(ISBLANK(INDEX('Policy Characteristics'!K:K,MATCH($C1375,'Policy Characteristics'!$C:$C,0))),"",INDEX('Policy Characteristics'!K:K,MATCH($C1375,'Policy Characteristics'!$C:$C,0)))</f>
        <v>architectural-design.html#rnd</v>
      </c>
      <c r="R1375" s="176" t="str">
        <f>IF(ISBLANK(INDEX('Policy Characteristics'!L:L,MATCH($C1375,'Policy Characteristics'!$C:$C,0))),"",INDEX('Policy Characteristics'!L:L,MATCH($C1375,'Policy Characteristics'!$C:$C,0)))</f>
        <v>research-and-development.html</v>
      </c>
    </row>
    <row r="1376" spans="1:18" x14ac:dyDescent="0.25">
      <c r="A1376" s="176" t="str">
        <f>IF(ISBLANK(INDEX('Policy Characteristics'!A:A,MATCH($C1376,'Policy Characteristics'!$C:$C,0))),"",INDEX('Policy Characteristics'!A:A,MATCH($C1376,'Policy Characteristics'!$C:$C,0)))</f>
        <v>Research and Development</v>
      </c>
      <c r="B1376" s="185" t="str">
        <f>IF(ISBLANK(INDEX('Policy Characteristics'!B:B,MATCH($C1376,'Policy Characteristics'!$C:$C,0))),"",INDEX('Policy Characteristics'!B:B,MATCH($C1376,'Policy Characteristics'!$C:$C,0)))</f>
        <v>Capital Cost Reduction</v>
      </c>
      <c r="C1376" s="176" t="str">
        <f t="shared" si="62"/>
        <v>RnD Electricity Capital Cost Perc Reduction</v>
      </c>
      <c r="D1376" s="6" t="s">
        <v>309</v>
      </c>
      <c r="E1376" s="47"/>
      <c r="F1376" s="6" t="s">
        <v>2376</v>
      </c>
      <c r="G1376" s="47"/>
      <c r="H1376" s="44">
        <v>180</v>
      </c>
      <c r="I1376" s="199" t="s">
        <v>43</v>
      </c>
      <c r="J1376" s="177" t="str">
        <f>IF(ISBLANK(INDEX('Policy Characteristics'!D:D,MATCH($C1376,'Policy Characteristics'!$C:$C,0))),"",INDEX('Policy Characteristics'!D:D,MATCH($C1376,'Policy Characteristics'!$C:$C,0)))</f>
        <v>R&amp;D Capital Cost Reductions</v>
      </c>
      <c r="K1376" s="176" t="str">
        <f>IF(ISBLANK(INDEX('Policy Characteristics'!E:E,MATCH($C1376,'Policy Characteristics'!$C:$C,0))),"",INDEX('Policy Characteristics'!E:E,MATCH($C1376,'Policy Characteristics'!$C:$C,0)))</f>
        <v>RnD electricity capital cost reduction</v>
      </c>
      <c r="L1376" s="184">
        <f>IF(ISBLANK(INDEX('Policy Characteristics'!F:F,MATCH($C1376,'Policy Characteristics'!$C:$C,0))),"",INDEX('Policy Characteristics'!F:F,MATCH($C1376,'Policy Characteristics'!$C:$C,0)))</f>
        <v>0</v>
      </c>
      <c r="M1376" s="184">
        <f>IF(ISBLANK(INDEX('Policy Characteristics'!G:G,MATCH($C1376,'Policy Characteristics'!$C:$C,0))),"",INDEX('Policy Characteristics'!G:G,MATCH($C1376,'Policy Characteristics'!$C:$C,0)))</f>
        <v>0.4</v>
      </c>
      <c r="N1376" s="184">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cost</v>
      </c>
      <c r="P1376" s="1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176" t="str">
        <f>IF(ISBLANK(INDEX('Policy Characteristics'!K:K,MATCH($C1376,'Policy Characteristics'!$C:$C,0))),"",INDEX('Policy Characteristics'!K:K,MATCH($C1376,'Policy Characteristics'!$C:$C,0)))</f>
        <v>architectural-design.html#rnd</v>
      </c>
      <c r="R1376" s="176" t="str">
        <f>IF(ISBLANK(INDEX('Policy Characteristics'!L:L,MATCH($C1376,'Policy Characteristics'!$C:$C,0))),"",INDEX('Policy Characteristics'!L:L,MATCH($C1376,'Policy Characteristics'!$C:$C,0)))</f>
        <v>research-and-development.html</v>
      </c>
    </row>
    <row r="1377" spans="1:18" x14ac:dyDescent="0.25">
      <c r="A1377" s="176" t="str">
        <f>IF(ISBLANK(INDEX('Policy Characteristics'!A:A,MATCH($C1377,'Policy Characteristics'!$C:$C,0))),"",INDEX('Policy Characteristics'!A:A,MATCH($C1377,'Policy Characteristics'!$C:$C,0)))</f>
        <v>Research and Development</v>
      </c>
      <c r="B1377" s="185" t="str">
        <f>IF(ISBLANK(INDEX('Policy Characteristics'!B:B,MATCH($C1377,'Policy Characteristics'!$C:$C,0))),"",INDEX('Policy Characteristics'!B:B,MATCH($C1377,'Policy Characteristics'!$C:$C,0)))</f>
        <v>Capital Cost Reduction</v>
      </c>
      <c r="C1377" s="176" t="str">
        <f t="shared" si="62"/>
        <v>RnD Electricity Capital Cost Perc Reduction</v>
      </c>
      <c r="D1377" s="6" t="s">
        <v>310</v>
      </c>
      <c r="E1377" s="47"/>
      <c r="F1377" s="6" t="s">
        <v>2672</v>
      </c>
      <c r="G1377" s="47"/>
      <c r="H1377" s="44">
        <v>183</v>
      </c>
      <c r="I1377" s="199" t="s">
        <v>43</v>
      </c>
      <c r="J1377" s="177" t="str">
        <f>IF(ISBLANK(INDEX('Policy Characteristics'!D:D,MATCH($C1377,'Policy Characteristics'!$C:$C,0))),"",INDEX('Policy Characteristics'!D:D,MATCH($C1377,'Policy Characteristics'!$C:$C,0)))</f>
        <v>R&amp;D Capital Cost Reductions</v>
      </c>
      <c r="K1377" s="176" t="str">
        <f>IF(ISBLANK(INDEX('Policy Characteristics'!E:E,MATCH($C1377,'Policy Characteristics'!$C:$C,0))),"",INDEX('Policy Characteristics'!E:E,MATCH($C1377,'Policy Characteristics'!$C:$C,0)))</f>
        <v>RnD electricity capital cost reduction</v>
      </c>
      <c r="L1377" s="184">
        <f>IF(ISBLANK(INDEX('Policy Characteristics'!F:F,MATCH($C1377,'Policy Characteristics'!$C:$C,0))),"",INDEX('Policy Characteristics'!F:F,MATCH($C1377,'Policy Characteristics'!$C:$C,0)))</f>
        <v>0</v>
      </c>
      <c r="M1377" s="184">
        <f>IF(ISBLANK(INDEX('Policy Characteristics'!G:G,MATCH($C1377,'Policy Characteristics'!$C:$C,0))),"",INDEX('Policy Characteristics'!G:G,MATCH($C1377,'Policy Characteristics'!$C:$C,0)))</f>
        <v>0.4</v>
      </c>
      <c r="N1377" s="184">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cost</v>
      </c>
      <c r="P1377" s="1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176" t="str">
        <f>IF(ISBLANK(INDEX('Policy Characteristics'!K:K,MATCH($C1377,'Policy Characteristics'!$C:$C,0))),"",INDEX('Policy Characteristics'!K:K,MATCH($C1377,'Policy Characteristics'!$C:$C,0)))</f>
        <v>architectural-design.html#rnd</v>
      </c>
      <c r="R1377" s="176" t="str">
        <f>IF(ISBLANK(INDEX('Policy Characteristics'!L:L,MATCH($C1377,'Policy Characteristics'!$C:$C,0))),"",INDEX('Policy Characteristics'!L:L,MATCH($C1377,'Policy Characteristics'!$C:$C,0)))</f>
        <v>research-and-development.html</v>
      </c>
    </row>
    <row r="1378" spans="1:18" x14ac:dyDescent="0.25">
      <c r="A1378" s="176" t="str">
        <f>IF(ISBLANK(INDEX('Policy Characteristics'!A:A,MATCH($C1378,'Policy Characteristics'!$C:$C,0))),"",INDEX('Policy Characteristics'!A:A,MATCH($C1378,'Policy Characteristics'!$C:$C,0)))</f>
        <v>Research and Development</v>
      </c>
      <c r="B1378" s="185" t="str">
        <f>IF(ISBLANK(INDEX('Policy Characteristics'!B:B,MATCH($C1378,'Policy Characteristics'!$C:$C,0))),"",INDEX('Policy Characteristics'!B:B,MATCH($C1378,'Policy Characteristics'!$C:$C,0)))</f>
        <v>Capital Cost Reduction</v>
      </c>
      <c r="C1378" s="176" t="str">
        <f t="shared" si="62"/>
        <v>RnD Electricity Capital Cost Perc Reduction</v>
      </c>
      <c r="D1378" s="6" t="s">
        <v>444</v>
      </c>
      <c r="E1378" s="47"/>
      <c r="F1378" s="6" t="s">
        <v>445</v>
      </c>
      <c r="G1378" s="47"/>
      <c r="H1378" s="44">
        <v>1811</v>
      </c>
      <c r="I1378" s="199" t="s">
        <v>43</v>
      </c>
      <c r="J1378" s="177" t="str">
        <f>IF(ISBLANK(INDEX('Policy Characteristics'!D:D,MATCH($C1378,'Policy Characteristics'!$C:$C,0))),"",INDEX('Policy Characteristics'!D:D,MATCH($C1378,'Policy Characteristics'!$C:$C,0)))</f>
        <v>R&amp;D Capital Cost Reductions</v>
      </c>
      <c r="K1378" s="176" t="str">
        <f>IF(ISBLANK(INDEX('Policy Characteristics'!E:E,MATCH($C1378,'Policy Characteristics'!$C:$C,0))),"",INDEX('Policy Characteristics'!E:E,MATCH($C1378,'Policy Characteristics'!$C:$C,0)))</f>
        <v>RnD electricity capital cost reduction</v>
      </c>
      <c r="L1378" s="184">
        <f>IF(ISBLANK(INDEX('Policy Characteristics'!F:F,MATCH($C1378,'Policy Characteristics'!$C:$C,0))),"",INDEX('Policy Characteristics'!F:F,MATCH($C1378,'Policy Characteristics'!$C:$C,0)))</f>
        <v>0</v>
      </c>
      <c r="M1378" s="184">
        <f>IF(ISBLANK(INDEX('Policy Characteristics'!G:G,MATCH($C1378,'Policy Characteristics'!$C:$C,0))),"",INDEX('Policy Characteristics'!G:G,MATCH($C1378,'Policy Characteristics'!$C:$C,0)))</f>
        <v>0.4</v>
      </c>
      <c r="N1378" s="184">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cost</v>
      </c>
      <c r="P1378" s="1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176" t="str">
        <f>IF(ISBLANK(INDEX('Policy Characteristics'!K:K,MATCH($C1378,'Policy Characteristics'!$C:$C,0))),"",INDEX('Policy Characteristics'!K:K,MATCH($C1378,'Policy Characteristics'!$C:$C,0)))</f>
        <v>architectural-design.html#rnd</v>
      </c>
      <c r="R1378" s="176" t="str">
        <f>IF(ISBLANK(INDEX('Policy Characteristics'!L:L,MATCH($C1378,'Policy Characteristics'!$C:$C,0))),"",INDEX('Policy Characteristics'!L:L,MATCH($C1378,'Policy Characteristics'!$C:$C,0)))</f>
        <v>research-and-development.html</v>
      </c>
    </row>
    <row r="1379" spans="1:18" x14ac:dyDescent="0.25">
      <c r="A1379" s="176" t="str">
        <f>IF(ISBLANK(INDEX('Policy Characteristics'!A:A,MATCH($C1379,'Policy Characteristics'!$C:$C,0))),"",INDEX('Policy Characteristics'!A:A,MATCH($C1379,'Policy Characteristics'!$C:$C,0)))</f>
        <v>Research and Development</v>
      </c>
      <c r="B1379" s="185" t="str">
        <f>IF(ISBLANK(INDEX('Policy Characteristics'!B:B,MATCH($C1379,'Policy Characteristics'!$C:$C,0))),"",INDEX('Policy Characteristics'!B:B,MATCH($C1379,'Policy Characteristics'!$C:$C,0)))</f>
        <v>Capital Cost Reduction</v>
      </c>
      <c r="C1379" s="176" t="str">
        <f t="shared" si="62"/>
        <v>RnD Electricity Capital Cost Perc Reduction</v>
      </c>
      <c r="D1379" s="6" t="s">
        <v>453</v>
      </c>
      <c r="E1379" s="47"/>
      <c r="F1379" s="6" t="s">
        <v>455</v>
      </c>
      <c r="G1379" s="47"/>
      <c r="H1379" s="44">
        <v>1812</v>
      </c>
      <c r="I1379" s="199" t="s">
        <v>43</v>
      </c>
      <c r="J1379" s="177" t="str">
        <f>IF(ISBLANK(INDEX('Policy Characteristics'!D:D,MATCH($C1379,'Policy Characteristics'!$C:$C,0))),"",INDEX('Policy Characteristics'!D:D,MATCH($C1379,'Policy Characteristics'!$C:$C,0)))</f>
        <v>R&amp;D Capital Cost Reductions</v>
      </c>
      <c r="K1379" s="176" t="str">
        <f>IF(ISBLANK(INDEX('Policy Characteristics'!E:E,MATCH($C1379,'Policy Characteristics'!$C:$C,0))),"",INDEX('Policy Characteristics'!E:E,MATCH($C1379,'Policy Characteristics'!$C:$C,0)))</f>
        <v>RnD electricity capital cost reduction</v>
      </c>
      <c r="L1379" s="184">
        <f>IF(ISBLANK(INDEX('Policy Characteristics'!F:F,MATCH($C1379,'Policy Characteristics'!$C:$C,0))),"",INDEX('Policy Characteristics'!F:F,MATCH($C1379,'Policy Characteristics'!$C:$C,0)))</f>
        <v>0</v>
      </c>
      <c r="M1379" s="184">
        <f>IF(ISBLANK(INDEX('Policy Characteristics'!G:G,MATCH($C1379,'Policy Characteristics'!$C:$C,0))),"",INDEX('Policy Characteristics'!G:G,MATCH($C1379,'Policy Characteristics'!$C:$C,0)))</f>
        <v>0.4</v>
      </c>
      <c r="N1379" s="184">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cost</v>
      </c>
      <c r="P1379" s="1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176" t="str">
        <f>IF(ISBLANK(INDEX('Policy Characteristics'!K:K,MATCH($C1379,'Policy Characteristics'!$C:$C,0))),"",INDEX('Policy Characteristics'!K:K,MATCH($C1379,'Policy Characteristics'!$C:$C,0)))</f>
        <v>architectural-design.html#rnd</v>
      </c>
      <c r="R1379" s="176" t="str">
        <f>IF(ISBLANK(INDEX('Policy Characteristics'!L:L,MATCH($C1379,'Policy Characteristics'!$C:$C,0))),"",INDEX('Policy Characteristics'!L:L,MATCH($C1379,'Policy Characteristics'!$C:$C,0)))</f>
        <v>research-and-development.html</v>
      </c>
    </row>
    <row r="1380" spans="1:18" x14ac:dyDescent="0.25">
      <c r="A1380" s="176" t="str">
        <f>IF(ISBLANK(INDEX('Policy Characteristics'!A:A,MATCH($C1380,'Policy Characteristics'!$C:$C,0))),"",INDEX('Policy Characteristics'!A:A,MATCH($C1380,'Policy Characteristics'!$C:$C,0)))</f>
        <v>Research and Development</v>
      </c>
      <c r="B1380" s="185" t="str">
        <f>IF(ISBLANK(INDEX('Policy Characteristics'!B:B,MATCH($C1380,'Policy Characteristics'!$C:$C,0))),"",INDEX('Policy Characteristics'!B:B,MATCH($C1380,'Policy Characteristics'!$C:$C,0)))</f>
        <v>Capital Cost Reduction</v>
      </c>
      <c r="C1380" s="176" t="str">
        <f t="shared" si="62"/>
        <v>RnD Electricity Capital Cost Perc Reduction</v>
      </c>
      <c r="D1380" s="6" t="s">
        <v>1650</v>
      </c>
      <c r="E1380" s="47"/>
      <c r="F1380" s="6" t="s">
        <v>2377</v>
      </c>
      <c r="G1380" s="47"/>
      <c r="H1380" s="44">
        <v>1813</v>
      </c>
      <c r="I1380" s="199" t="s">
        <v>44</v>
      </c>
      <c r="J1380" s="177" t="str">
        <f>IF(ISBLANK(INDEX('Policy Characteristics'!D:D,MATCH($C1380,'Policy Characteristics'!$C:$C,0))),"",INDEX('Policy Characteristics'!D:D,MATCH($C1380,'Policy Characteristics'!$C:$C,0)))</f>
        <v>R&amp;D Capital Cost Reductions</v>
      </c>
      <c r="K1380" s="176" t="str">
        <f>IF(ISBLANK(INDEX('Policy Characteristics'!E:E,MATCH($C1380,'Policy Characteristics'!$C:$C,0))),"",INDEX('Policy Characteristics'!E:E,MATCH($C1380,'Policy Characteristics'!$C:$C,0)))</f>
        <v>RnD electricity capital cost reduction</v>
      </c>
      <c r="L1380" s="184">
        <f>IF(ISBLANK(INDEX('Policy Characteristics'!F:F,MATCH($C1380,'Policy Characteristics'!$C:$C,0))),"",INDEX('Policy Characteristics'!F:F,MATCH($C1380,'Policy Characteristics'!$C:$C,0)))</f>
        <v>0</v>
      </c>
      <c r="M1380" s="184">
        <f>IF(ISBLANK(INDEX('Policy Characteristics'!G:G,MATCH($C1380,'Policy Characteristics'!$C:$C,0))),"",INDEX('Policy Characteristics'!G:G,MATCH($C1380,'Policy Characteristics'!$C:$C,0)))</f>
        <v>0.4</v>
      </c>
      <c r="N1380" s="184">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cost</v>
      </c>
      <c r="P1380" s="1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176" t="str">
        <f>IF(ISBLANK(INDEX('Policy Characteristics'!K:K,MATCH($C1380,'Policy Characteristics'!$C:$C,0))),"",INDEX('Policy Characteristics'!K:K,MATCH($C1380,'Policy Characteristics'!$C:$C,0)))</f>
        <v>architectural-design.html#rnd</v>
      </c>
      <c r="R1380" s="176" t="str">
        <f>IF(ISBLANK(INDEX('Policy Characteristics'!L:L,MATCH($C1380,'Policy Characteristics'!$C:$C,0))),"",INDEX('Policy Characteristics'!L:L,MATCH($C1380,'Policy Characteristics'!$C:$C,0)))</f>
        <v>research-and-development.html</v>
      </c>
    </row>
    <row r="1381" spans="1:18" x14ac:dyDescent="0.25">
      <c r="A1381" s="176" t="str">
        <f>IF(ISBLANK(INDEX('Policy Characteristics'!A:A,MATCH($C1381,'Policy Characteristics'!$C:$C,0))),"",INDEX('Policy Characteristics'!A:A,MATCH($C1381,'Policy Characteristics'!$C:$C,0)))</f>
        <v>Research and Development</v>
      </c>
      <c r="B1381" s="185" t="str">
        <f>IF(ISBLANK(INDEX('Policy Characteristics'!B:B,MATCH($C1381,'Policy Characteristics'!$C:$C,0))),"",INDEX('Policy Characteristics'!B:B,MATCH($C1381,'Policy Characteristics'!$C:$C,0)))</f>
        <v>Capital Cost Reduction</v>
      </c>
      <c r="C1381" s="176" t="str">
        <f t="shared" si="62"/>
        <v>RnD Electricity Capital Cost Perc Reduction</v>
      </c>
      <c r="D1381" s="6" t="s">
        <v>1651</v>
      </c>
      <c r="E1381" s="47"/>
      <c r="F1381" s="6" t="s">
        <v>2378</v>
      </c>
      <c r="G1381" s="47"/>
      <c r="H1381" s="44">
        <v>1814</v>
      </c>
      <c r="I1381" s="199" t="s">
        <v>44</v>
      </c>
      <c r="J1381" s="177" t="str">
        <f>IF(ISBLANK(INDEX('Policy Characteristics'!D:D,MATCH($C1381,'Policy Characteristics'!$C:$C,0))),"",INDEX('Policy Characteristics'!D:D,MATCH($C1381,'Policy Characteristics'!$C:$C,0)))</f>
        <v>R&amp;D Capital Cost Reductions</v>
      </c>
      <c r="K1381" s="176" t="str">
        <f>IF(ISBLANK(INDEX('Policy Characteristics'!E:E,MATCH($C1381,'Policy Characteristics'!$C:$C,0))),"",INDEX('Policy Characteristics'!E:E,MATCH($C1381,'Policy Characteristics'!$C:$C,0)))</f>
        <v>RnD electricity capital cost reduction</v>
      </c>
      <c r="L1381" s="184">
        <f>IF(ISBLANK(INDEX('Policy Characteristics'!F:F,MATCH($C1381,'Policy Characteristics'!$C:$C,0))),"",INDEX('Policy Characteristics'!F:F,MATCH($C1381,'Policy Characteristics'!$C:$C,0)))</f>
        <v>0</v>
      </c>
      <c r="M1381" s="184">
        <f>IF(ISBLANK(INDEX('Policy Characteristics'!G:G,MATCH($C1381,'Policy Characteristics'!$C:$C,0))),"",INDEX('Policy Characteristics'!G:G,MATCH($C1381,'Policy Characteristics'!$C:$C,0)))</f>
        <v>0.4</v>
      </c>
      <c r="N1381" s="184">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cost</v>
      </c>
      <c r="P1381" s="1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176" t="str">
        <f>IF(ISBLANK(INDEX('Policy Characteristics'!K:K,MATCH($C1381,'Policy Characteristics'!$C:$C,0))),"",INDEX('Policy Characteristics'!K:K,MATCH($C1381,'Policy Characteristics'!$C:$C,0)))</f>
        <v>architectural-design.html#rnd</v>
      </c>
      <c r="R1381" s="176" t="str">
        <f>IF(ISBLANK(INDEX('Policy Characteristics'!L:L,MATCH($C1381,'Policy Characteristics'!$C:$C,0))),"",INDEX('Policy Characteristics'!L:L,MATCH($C1381,'Policy Characteristics'!$C:$C,0)))</f>
        <v>research-and-development.html</v>
      </c>
    </row>
    <row r="1382" spans="1:18" x14ac:dyDescent="0.25">
      <c r="A1382" s="176" t="str">
        <f>IF(ISBLANK(INDEX('Policy Characteristics'!A:A,MATCH($C1382,'Policy Characteristics'!$C:$C,0))),"",INDEX('Policy Characteristics'!A:A,MATCH($C1382,'Policy Characteristics'!$C:$C,0)))</f>
        <v>Research and Development</v>
      </c>
      <c r="B1382" s="185" t="str">
        <f>IF(ISBLANK(INDEX('Policy Characteristics'!B:B,MATCH($C1382,'Policy Characteristics'!$C:$C,0))),"",INDEX('Policy Characteristics'!B:B,MATCH($C1382,'Policy Characteristics'!$C:$C,0)))</f>
        <v>Capital Cost Reduction</v>
      </c>
      <c r="C1382" s="176" t="str">
        <f t="shared" si="62"/>
        <v>RnD Electricity Capital Cost Perc Reduction</v>
      </c>
      <c r="D1382" s="6" t="s">
        <v>1652</v>
      </c>
      <c r="E1382" s="47"/>
      <c r="F1382" s="6" t="s">
        <v>2379</v>
      </c>
      <c r="G1382" s="47"/>
      <c r="H1382" s="44">
        <v>1815</v>
      </c>
      <c r="I1382" s="199" t="s">
        <v>43</v>
      </c>
      <c r="J1382" s="177" t="str">
        <f>IF(ISBLANK(INDEX('Policy Characteristics'!D:D,MATCH($C1382,'Policy Characteristics'!$C:$C,0))),"",INDEX('Policy Characteristics'!D:D,MATCH($C1382,'Policy Characteristics'!$C:$C,0)))</f>
        <v>R&amp;D Capital Cost Reductions</v>
      </c>
      <c r="K1382" s="176" t="str">
        <f>IF(ISBLANK(INDEX('Policy Characteristics'!E:E,MATCH($C1382,'Policy Characteristics'!$C:$C,0))),"",INDEX('Policy Characteristics'!E:E,MATCH($C1382,'Policy Characteristics'!$C:$C,0)))</f>
        <v>RnD electricity capital cost reduction</v>
      </c>
      <c r="L1382" s="184">
        <f>IF(ISBLANK(INDEX('Policy Characteristics'!F:F,MATCH($C1382,'Policy Characteristics'!$C:$C,0))),"",INDEX('Policy Characteristics'!F:F,MATCH($C1382,'Policy Characteristics'!$C:$C,0)))</f>
        <v>0</v>
      </c>
      <c r="M1382" s="184">
        <f>IF(ISBLANK(INDEX('Policy Characteristics'!G:G,MATCH($C1382,'Policy Characteristics'!$C:$C,0))),"",INDEX('Policy Characteristics'!G:G,MATCH($C1382,'Policy Characteristics'!$C:$C,0)))</f>
        <v>0.4</v>
      </c>
      <c r="N1382" s="184">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cost</v>
      </c>
      <c r="P1382" s="1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176" t="str">
        <f>IF(ISBLANK(INDEX('Policy Characteristics'!K:K,MATCH($C1382,'Policy Characteristics'!$C:$C,0))),"",INDEX('Policy Characteristics'!K:K,MATCH($C1382,'Policy Characteristics'!$C:$C,0)))</f>
        <v>architectural-design.html#rnd</v>
      </c>
      <c r="R1382" s="176" t="str">
        <f>IF(ISBLANK(INDEX('Policy Characteristics'!L:L,MATCH($C1382,'Policy Characteristics'!$C:$C,0))),"",INDEX('Policy Characteristics'!L:L,MATCH($C1382,'Policy Characteristics'!$C:$C,0)))</f>
        <v>research-and-development.html</v>
      </c>
    </row>
    <row r="1383" spans="1:18" x14ac:dyDescent="0.25">
      <c r="A1383" s="176" t="str">
        <f>IF(ISBLANK(INDEX('Policy Characteristics'!A:A,MATCH($C1383,'Policy Characteristics'!$C:$C,0))),"",INDEX('Policy Characteristics'!A:A,MATCH($C1383,'Policy Characteristics'!$C:$C,0)))</f>
        <v>Research and Development</v>
      </c>
      <c r="B1383" s="185" t="str">
        <f>IF(ISBLANK(INDEX('Policy Characteristics'!B:B,MATCH($C1383,'Policy Characteristics'!$C:$C,0))),"",INDEX('Policy Characteristics'!B:B,MATCH($C1383,'Policy Characteristics'!$C:$C,0)))</f>
        <v>Capital Cost Reduction</v>
      </c>
      <c r="C1383" s="176" t="str">
        <f t="shared" si="62"/>
        <v>RnD Electricity Capital Cost Perc Reduction</v>
      </c>
      <c r="D1383" s="6" t="s">
        <v>2359</v>
      </c>
      <c r="E1383" s="47"/>
      <c r="F1383" s="6" t="s">
        <v>2380</v>
      </c>
      <c r="G1383" s="47"/>
      <c r="H1383" s="44">
        <v>1816</v>
      </c>
      <c r="I1383" s="199" t="s">
        <v>43</v>
      </c>
      <c r="J1383" s="177" t="str">
        <f>IF(ISBLANK(INDEX('Policy Characteristics'!D:D,MATCH($C1383,'Policy Characteristics'!$C:$C,0))),"",INDEX('Policy Characteristics'!D:D,MATCH($C1383,'Policy Characteristics'!$C:$C,0)))</f>
        <v>R&amp;D Capital Cost Reductions</v>
      </c>
      <c r="K1383" s="176" t="str">
        <f>IF(ISBLANK(INDEX('Policy Characteristics'!E:E,MATCH($C1383,'Policy Characteristics'!$C:$C,0))),"",INDEX('Policy Characteristics'!E:E,MATCH($C1383,'Policy Characteristics'!$C:$C,0)))</f>
        <v>RnD electricity capital cost reduction</v>
      </c>
      <c r="L1383" s="184">
        <f>IF(ISBLANK(INDEX('Policy Characteristics'!F:F,MATCH($C1383,'Policy Characteristics'!$C:$C,0))),"",INDEX('Policy Characteristics'!F:F,MATCH($C1383,'Policy Characteristics'!$C:$C,0)))</f>
        <v>0</v>
      </c>
      <c r="M1383" s="184">
        <f>IF(ISBLANK(INDEX('Policy Characteristics'!G:G,MATCH($C1383,'Policy Characteristics'!$C:$C,0))),"",INDEX('Policy Characteristics'!G:G,MATCH($C1383,'Policy Characteristics'!$C:$C,0)))</f>
        <v>0.4</v>
      </c>
      <c r="N1383" s="184">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cost</v>
      </c>
      <c r="P1383" s="1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176" t="str">
        <f>IF(ISBLANK(INDEX('Policy Characteristics'!K:K,MATCH($C1383,'Policy Characteristics'!$C:$C,0))),"",INDEX('Policy Characteristics'!K:K,MATCH($C1383,'Policy Characteristics'!$C:$C,0)))</f>
        <v>architectural-design.html#rnd</v>
      </c>
      <c r="R1383" s="176" t="str">
        <f>IF(ISBLANK(INDEX('Policy Characteristics'!L:L,MATCH($C1383,'Policy Characteristics'!$C:$C,0))),"",INDEX('Policy Characteristics'!L:L,MATCH($C1383,'Policy Characteristics'!$C:$C,0)))</f>
        <v>research-and-development.html</v>
      </c>
    </row>
    <row r="1384" spans="1:18" x14ac:dyDescent="0.25">
      <c r="A1384" s="176" t="str">
        <f>IF(ISBLANK(INDEX('Policy Characteristics'!A:A,MATCH($C1384,'Policy Characteristics'!$C:$C,0))),"",INDEX('Policy Characteristics'!A:A,MATCH($C1384,'Policy Characteristics'!$C:$C,0)))</f>
        <v>Research and Development</v>
      </c>
      <c r="B1384" s="185" t="str">
        <f>IF(ISBLANK(INDEX('Policy Characteristics'!B:B,MATCH($C1384,'Policy Characteristics'!$C:$C,0))),"",INDEX('Policy Characteristics'!B:B,MATCH($C1384,'Policy Characteristics'!$C:$C,0)))</f>
        <v>Capital Cost Reduction</v>
      </c>
      <c r="C1384" s="176" t="str">
        <f t="shared" si="62"/>
        <v>RnD Electricity Capital Cost Perc Reduction</v>
      </c>
      <c r="D1384" s="6" t="s">
        <v>2362</v>
      </c>
      <c r="E1384" s="47"/>
      <c r="F1384" s="6" t="s">
        <v>2381</v>
      </c>
      <c r="G1384" s="47"/>
      <c r="H1384" s="44">
        <v>1817</v>
      </c>
      <c r="I1384" s="199" t="s">
        <v>43</v>
      </c>
      <c r="J1384" s="177" t="str">
        <f>IF(ISBLANK(INDEX('Policy Characteristics'!D:D,MATCH($C1384,'Policy Characteristics'!$C:$C,0))),"",INDEX('Policy Characteristics'!D:D,MATCH($C1384,'Policy Characteristics'!$C:$C,0)))</f>
        <v>R&amp;D Capital Cost Reductions</v>
      </c>
      <c r="K1384" s="176" t="str">
        <f>IF(ISBLANK(INDEX('Policy Characteristics'!E:E,MATCH($C1384,'Policy Characteristics'!$C:$C,0))),"",INDEX('Policy Characteristics'!E:E,MATCH($C1384,'Policy Characteristics'!$C:$C,0)))</f>
        <v>RnD electricity capital cost reduction</v>
      </c>
      <c r="L1384" s="184">
        <f>IF(ISBLANK(INDEX('Policy Characteristics'!F:F,MATCH($C1384,'Policy Characteristics'!$C:$C,0))),"",INDEX('Policy Characteristics'!F:F,MATCH($C1384,'Policy Characteristics'!$C:$C,0)))</f>
        <v>0</v>
      </c>
      <c r="M1384" s="184">
        <f>IF(ISBLANK(INDEX('Policy Characteristics'!G:G,MATCH($C1384,'Policy Characteristics'!$C:$C,0))),"",INDEX('Policy Characteristics'!G:G,MATCH($C1384,'Policy Characteristics'!$C:$C,0)))</f>
        <v>0.4</v>
      </c>
      <c r="N1384" s="184">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cost</v>
      </c>
      <c r="P1384" s="1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176" t="str">
        <f>IF(ISBLANK(INDEX('Policy Characteristics'!K:K,MATCH($C1384,'Policy Characteristics'!$C:$C,0))),"",INDEX('Policy Characteristics'!K:K,MATCH($C1384,'Policy Characteristics'!$C:$C,0)))</f>
        <v>architectural-design.html#rnd</v>
      </c>
      <c r="R1384" s="176" t="str">
        <f>IF(ISBLANK(INDEX('Policy Characteristics'!L:L,MATCH($C1384,'Policy Characteristics'!$C:$C,0))),"",INDEX('Policy Characteristics'!L:L,MATCH($C1384,'Policy Characteristics'!$C:$C,0)))</f>
        <v>research-and-development.html</v>
      </c>
    </row>
    <row r="1385" spans="1:18" x14ac:dyDescent="0.25">
      <c r="A1385" s="176" t="str">
        <f>IF(ISBLANK(INDEX('Policy Characteristics'!A:A,MATCH($C1385,'Policy Characteristics'!$C:$C,0))),"",INDEX('Policy Characteristics'!A:A,MATCH($C1385,'Policy Characteristics'!$C:$C,0)))</f>
        <v>Research and Development</v>
      </c>
      <c r="B1385" s="185" t="str">
        <f>IF(ISBLANK(INDEX('Policy Characteristics'!B:B,MATCH($C1385,'Policy Characteristics'!$C:$C,0))),"",INDEX('Policy Characteristics'!B:B,MATCH($C1385,'Policy Characteristics'!$C:$C,0)))</f>
        <v>Capital Cost Reduction</v>
      </c>
      <c r="C1385" s="176" t="str">
        <f t="shared" si="62"/>
        <v>RnD Electricity Capital Cost Perc Reduction</v>
      </c>
      <c r="D1385" s="6" t="s">
        <v>2363</v>
      </c>
      <c r="E1385" s="47"/>
      <c r="F1385" s="6" t="s">
        <v>2382</v>
      </c>
      <c r="G1385" s="47"/>
      <c r="H1385" s="44">
        <v>1818</v>
      </c>
      <c r="I1385" s="199" t="s">
        <v>43</v>
      </c>
      <c r="J1385" s="177" t="str">
        <f>IF(ISBLANK(INDEX('Policy Characteristics'!D:D,MATCH($C1385,'Policy Characteristics'!$C:$C,0))),"",INDEX('Policy Characteristics'!D:D,MATCH($C1385,'Policy Characteristics'!$C:$C,0)))</f>
        <v>R&amp;D Capital Cost Reductions</v>
      </c>
      <c r="K1385" s="176" t="str">
        <f>IF(ISBLANK(INDEX('Policy Characteristics'!E:E,MATCH($C1385,'Policy Characteristics'!$C:$C,0))),"",INDEX('Policy Characteristics'!E:E,MATCH($C1385,'Policy Characteristics'!$C:$C,0)))</f>
        <v>RnD electricity capital cost reduction</v>
      </c>
      <c r="L1385" s="184">
        <f>IF(ISBLANK(INDEX('Policy Characteristics'!F:F,MATCH($C1385,'Policy Characteristics'!$C:$C,0))),"",INDEX('Policy Characteristics'!F:F,MATCH($C1385,'Policy Characteristics'!$C:$C,0)))</f>
        <v>0</v>
      </c>
      <c r="M1385" s="184">
        <f>IF(ISBLANK(INDEX('Policy Characteristics'!G:G,MATCH($C1385,'Policy Characteristics'!$C:$C,0))),"",INDEX('Policy Characteristics'!G:G,MATCH($C1385,'Policy Characteristics'!$C:$C,0)))</f>
        <v>0.4</v>
      </c>
      <c r="N1385" s="184">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cost</v>
      </c>
      <c r="P1385" s="1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176" t="str">
        <f>IF(ISBLANK(INDEX('Policy Characteristics'!K:K,MATCH($C1385,'Policy Characteristics'!$C:$C,0))),"",INDEX('Policy Characteristics'!K:K,MATCH($C1385,'Policy Characteristics'!$C:$C,0)))</f>
        <v>architectural-design.html#rnd</v>
      </c>
      <c r="R1385" s="176" t="str">
        <f>IF(ISBLANK(INDEX('Policy Characteristics'!L:L,MATCH($C1385,'Policy Characteristics'!$C:$C,0))),"",INDEX('Policy Characteristics'!L:L,MATCH($C1385,'Policy Characteristics'!$C:$C,0)))</f>
        <v>research-and-development.html</v>
      </c>
    </row>
    <row r="1386" spans="1:18" x14ac:dyDescent="0.25">
      <c r="A1386" s="176" t="str">
        <f>IF(ISBLANK(INDEX('Policy Characteristics'!A:A,MATCH($C1386,'Policy Characteristics'!$C:$C,0))),"",INDEX('Policy Characteristics'!A:A,MATCH($C1386,'Policy Characteristics'!$C:$C,0)))</f>
        <v>Research and Development</v>
      </c>
      <c r="B1386" s="185" t="str">
        <f>IF(ISBLANK(INDEX('Policy Characteristics'!B:B,MATCH($C1386,'Policy Characteristics'!$C:$C,0))),"",INDEX('Policy Characteristics'!B:B,MATCH($C1386,'Policy Characteristics'!$C:$C,0)))</f>
        <v>Capital Cost Reduction</v>
      </c>
      <c r="C1386" s="176" t="str">
        <f t="shared" si="62"/>
        <v>RnD Electricity Capital Cost Perc Reduction</v>
      </c>
      <c r="D1386" s="6" t="s">
        <v>2364</v>
      </c>
      <c r="E1386" s="47"/>
      <c r="F1386" s="6" t="s">
        <v>2383</v>
      </c>
      <c r="G1386" s="47"/>
      <c r="H1386" s="44">
        <v>1819</v>
      </c>
      <c r="I1386" s="199" t="s">
        <v>43</v>
      </c>
      <c r="J1386" s="177" t="str">
        <f>IF(ISBLANK(INDEX('Policy Characteristics'!D:D,MATCH($C1386,'Policy Characteristics'!$C:$C,0))),"",INDEX('Policy Characteristics'!D:D,MATCH($C1386,'Policy Characteristics'!$C:$C,0)))</f>
        <v>R&amp;D Capital Cost Reductions</v>
      </c>
      <c r="K1386" s="176" t="str">
        <f>IF(ISBLANK(INDEX('Policy Characteristics'!E:E,MATCH($C1386,'Policy Characteristics'!$C:$C,0))),"",INDEX('Policy Characteristics'!E:E,MATCH($C1386,'Policy Characteristics'!$C:$C,0)))</f>
        <v>RnD electricity capital cost reduction</v>
      </c>
      <c r="L1386" s="184">
        <f>IF(ISBLANK(INDEX('Policy Characteristics'!F:F,MATCH($C1386,'Policy Characteristics'!$C:$C,0))),"",INDEX('Policy Characteristics'!F:F,MATCH($C1386,'Policy Characteristics'!$C:$C,0)))</f>
        <v>0</v>
      </c>
      <c r="M1386" s="184">
        <f>IF(ISBLANK(INDEX('Policy Characteristics'!G:G,MATCH($C1386,'Policy Characteristics'!$C:$C,0))),"",INDEX('Policy Characteristics'!G:G,MATCH($C1386,'Policy Characteristics'!$C:$C,0)))</f>
        <v>0.4</v>
      </c>
      <c r="N1386" s="184">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cost</v>
      </c>
      <c r="P1386" s="1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6" t="str">
        <f>IF(ISBLANK(INDEX('Policy Characteristics'!K:K,MATCH($C1386,'Policy Characteristics'!$C:$C,0))),"",INDEX('Policy Characteristics'!K:K,MATCH($C1386,'Policy Characteristics'!$C:$C,0)))</f>
        <v>architectural-design.html#rnd</v>
      </c>
      <c r="R1386" s="176"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5" t="str">
        <f>IF(ISBLANK(INDEX('Policy Characteristics'!B:B,MATCH($C1387,'Policy Characteristics'!$C:$C,0))),"",INDEX('Policy Characteristics'!B:B,MATCH($C1387,'Policy Characteristics'!$C:$C,0)))</f>
        <v>Capital Cost Reduction</v>
      </c>
      <c r="C1387" s="176" t="str">
        <f t="shared" si="62"/>
        <v>RnD Electricity Capital Cost Perc Reduction</v>
      </c>
      <c r="D1387" s="6" t="s">
        <v>2365</v>
      </c>
      <c r="E1387" s="47"/>
      <c r="F1387" s="6" t="s">
        <v>2384</v>
      </c>
      <c r="G1387" s="47"/>
      <c r="H1387" s="44">
        <v>1820</v>
      </c>
      <c r="I1387" s="199" t="s">
        <v>43</v>
      </c>
      <c r="J1387" s="177" t="str">
        <f>IF(ISBLANK(INDEX('Policy Characteristics'!D:D,MATCH($C1387,'Policy Characteristics'!$C:$C,0))),"",INDEX('Policy Characteristics'!D:D,MATCH($C1387,'Policy Characteristics'!$C:$C,0)))</f>
        <v>R&amp;D Capital Cost Reductions</v>
      </c>
      <c r="K1387" s="176" t="str">
        <f>IF(ISBLANK(INDEX('Policy Characteristics'!E:E,MATCH($C1387,'Policy Characteristics'!$C:$C,0))),"",INDEX('Policy Characteristics'!E:E,MATCH($C1387,'Policy Characteristics'!$C:$C,0)))</f>
        <v>RnD electricity capital cost reduction</v>
      </c>
      <c r="L1387" s="184">
        <f>IF(ISBLANK(INDEX('Policy Characteristics'!F:F,MATCH($C1387,'Policy Characteristics'!$C:$C,0))),"",INDEX('Policy Characteristics'!F:F,MATCH($C1387,'Policy Characteristics'!$C:$C,0)))</f>
        <v>0</v>
      </c>
      <c r="M1387" s="184">
        <f>IF(ISBLANK(INDEX('Policy Characteristics'!G:G,MATCH($C1387,'Policy Characteristics'!$C:$C,0))),"",INDEX('Policy Characteristics'!G:G,MATCH($C1387,'Policy Characteristics'!$C:$C,0)))</f>
        <v>0.4</v>
      </c>
      <c r="N1387" s="184">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cost</v>
      </c>
      <c r="P1387" s="1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6" t="str">
        <f>IF(ISBLANK(INDEX('Policy Characteristics'!K:K,MATCH($C1387,'Policy Characteristics'!$C:$C,0))),"",INDEX('Policy Characteristics'!K:K,MATCH($C1387,'Policy Characteristics'!$C:$C,0)))</f>
        <v>architectural-design.html#rnd</v>
      </c>
      <c r="R1387" s="176"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5" t="str">
        <f>IF(ISBLANK(INDEX('Policy Characteristics'!B:B,MATCH($C1388,'Policy Characteristics'!$C:$C,0))),"",INDEX('Policy Characteristics'!B:B,MATCH($C1388,'Policy Characteristics'!$C:$C,0)))</f>
        <v>Capital Cost Reduction</v>
      </c>
      <c r="C1388" s="176" t="str">
        <f t="shared" si="62"/>
        <v>RnD Electricity Capital Cost Perc Reduction</v>
      </c>
      <c r="D1388" s="6" t="s">
        <v>2453</v>
      </c>
      <c r="E1388" s="47"/>
      <c r="F1388" s="6" t="s">
        <v>2455</v>
      </c>
      <c r="G1388" s="47"/>
      <c r="H1388" s="44">
        <v>1821</v>
      </c>
      <c r="I1388" s="199" t="s">
        <v>43</v>
      </c>
      <c r="J1388" s="177" t="str">
        <f>IF(ISBLANK(INDEX('Policy Characteristics'!D:D,MATCH($C1388,'Policy Characteristics'!$C:$C,0))),"",INDEX('Policy Characteristics'!D:D,MATCH($C1388,'Policy Characteristics'!$C:$C,0)))</f>
        <v>R&amp;D Capital Cost Reductions</v>
      </c>
      <c r="K1388" s="176" t="str">
        <f>IF(ISBLANK(INDEX('Policy Characteristics'!E:E,MATCH($C1388,'Policy Characteristics'!$C:$C,0))),"",INDEX('Policy Characteristics'!E:E,MATCH($C1388,'Policy Characteristics'!$C:$C,0)))</f>
        <v>RnD electricity capital cost reduction</v>
      </c>
      <c r="L1388" s="184">
        <f>IF(ISBLANK(INDEX('Policy Characteristics'!F:F,MATCH($C1388,'Policy Characteristics'!$C:$C,0))),"",INDEX('Policy Characteristics'!F:F,MATCH($C1388,'Policy Characteristics'!$C:$C,0)))</f>
        <v>0</v>
      </c>
      <c r="M1388" s="184">
        <f>IF(ISBLANK(INDEX('Policy Characteristics'!G:G,MATCH($C1388,'Policy Characteristics'!$C:$C,0))),"",INDEX('Policy Characteristics'!G:G,MATCH($C1388,'Policy Characteristics'!$C:$C,0)))</f>
        <v>0.4</v>
      </c>
      <c r="N1388" s="184">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cost</v>
      </c>
      <c r="P1388" s="1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6" t="str">
        <f>IF(ISBLANK(INDEX('Policy Characteristics'!K:K,MATCH($C1388,'Policy Characteristics'!$C:$C,0))),"",INDEX('Policy Characteristics'!K:K,MATCH($C1388,'Policy Characteristics'!$C:$C,0)))</f>
        <v>architectural-design.html#rnd</v>
      </c>
      <c r="R1388" s="176"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5" t="str">
        <f>IF(ISBLANK(INDEX('Policy Characteristics'!B:B,MATCH($C1389,'Policy Characteristics'!$C:$C,0))),"",INDEX('Policy Characteristics'!B:B,MATCH($C1389,'Policy Characteristics'!$C:$C,0)))</f>
        <v>Capital Cost Reduction</v>
      </c>
      <c r="C1389" s="176" t="str">
        <f t="shared" si="62"/>
        <v>RnD Electricity Capital Cost Perc Reduction</v>
      </c>
      <c r="D1389" s="6" t="s">
        <v>2454</v>
      </c>
      <c r="E1389" s="47"/>
      <c r="F1389" s="6" t="s">
        <v>2456</v>
      </c>
      <c r="G1389" s="47"/>
      <c r="H1389" s="44">
        <v>2245</v>
      </c>
      <c r="I1389" s="199" t="s">
        <v>43</v>
      </c>
      <c r="J1389" s="177" t="str">
        <f>IF(ISBLANK(INDEX('Policy Characteristics'!D:D,MATCH($C1389,'Policy Characteristics'!$C:$C,0))),"",INDEX('Policy Characteristics'!D:D,MATCH($C1389,'Policy Characteristics'!$C:$C,0)))</f>
        <v>R&amp;D Capital Cost Reductions</v>
      </c>
      <c r="K1389" s="176" t="str">
        <f>IF(ISBLANK(INDEX('Policy Characteristics'!E:E,MATCH($C1389,'Policy Characteristics'!$C:$C,0))),"",INDEX('Policy Characteristics'!E:E,MATCH($C1389,'Policy Characteristics'!$C:$C,0)))</f>
        <v>RnD electricity capital cost reduction</v>
      </c>
      <c r="L1389" s="184">
        <f>IF(ISBLANK(INDEX('Policy Characteristics'!F:F,MATCH($C1389,'Policy Characteristics'!$C:$C,0))),"",INDEX('Policy Characteristics'!F:F,MATCH($C1389,'Policy Characteristics'!$C:$C,0)))</f>
        <v>0</v>
      </c>
      <c r="M1389" s="184">
        <f>IF(ISBLANK(INDEX('Policy Characteristics'!G:G,MATCH($C1389,'Policy Characteristics'!$C:$C,0))),"",INDEX('Policy Characteristics'!G:G,MATCH($C1389,'Policy Characteristics'!$C:$C,0)))</f>
        <v>0.4</v>
      </c>
      <c r="N1389" s="184">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cost</v>
      </c>
      <c r="P1389" s="1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6" t="str">
        <f>IF(ISBLANK(INDEX('Policy Characteristics'!K:K,MATCH($C1389,'Policy Characteristics'!$C:$C,0))),"",INDEX('Policy Characteristics'!K:K,MATCH($C1389,'Policy Characteristics'!$C:$C,0)))</f>
        <v>architectural-design.html#rnd</v>
      </c>
      <c r="R1389" s="176"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5" t="str">
        <f>IF(ISBLANK(INDEX('Policy Characteristics'!B:B,MATCH($C1390,'Policy Characteristics'!$C:$C,0))),"",INDEX('Policy Characteristics'!B:B,MATCH($C1390,'Policy Characteristics'!$C:$C,0)))</f>
        <v>Capital Cost Reduction</v>
      </c>
      <c r="C1390" t="s">
        <v>292</v>
      </c>
      <c r="D1390" t="s">
        <v>1968</v>
      </c>
      <c r="E1390" s="47"/>
      <c r="F1390" s="6" t="s">
        <v>1995</v>
      </c>
      <c r="G1390" s="47"/>
      <c r="H1390" s="44">
        <v>1462</v>
      </c>
      <c r="I1390" s="199" t="s">
        <v>43</v>
      </c>
      <c r="J1390" s="177" t="str">
        <f>IF(ISBLANK(INDEX('Policy Characteristics'!D:D,MATCH($C1390,'Policy Characteristics'!$C:$C,0))),"",INDEX('Policy Characteristics'!D:D,MATCH($C1390,'Policy Characteristics'!$C:$C,0)))</f>
        <v>R&amp;D Capital Cost Reductions</v>
      </c>
      <c r="K1390" s="176" t="str">
        <f>IF(ISBLANK(INDEX('Policy Characteristics'!E:E,MATCH($C1390,'Policy Characteristics'!$C:$C,0))),"",INDEX('Policy Characteristics'!E:E,MATCH($C1390,'Policy Characteristics'!$C:$C,0)))</f>
        <v>RnD industry capital cost reduction</v>
      </c>
      <c r="L1390" s="184">
        <f>IF(ISBLANK(INDEX('Policy Characteristics'!F:F,MATCH($C1390,'Policy Characteristics'!$C:$C,0))),"",INDEX('Policy Characteristics'!F:F,MATCH($C1390,'Policy Characteristics'!$C:$C,0)))</f>
        <v>0</v>
      </c>
      <c r="M1390" s="184">
        <f>IF(ISBLANK(INDEX('Policy Characteristics'!G:G,MATCH($C1390,'Policy Characteristics'!$C:$C,0))),"",INDEX('Policy Characteristics'!G:G,MATCH($C1390,'Policy Characteristics'!$C:$C,0)))</f>
        <v>0.4</v>
      </c>
      <c r="N1390" s="184">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cost</v>
      </c>
      <c r="P1390" s="1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6" t="str">
        <f>IF(ISBLANK(INDEX('Policy Characteristics'!K:K,MATCH($C1390,'Policy Characteristics'!$C:$C,0))),"",INDEX('Policy Characteristics'!K:K,MATCH($C1390,'Policy Characteristics'!$C:$C,0)))</f>
        <v>architectural-design.html#rnd</v>
      </c>
      <c r="R1390" s="176"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5" t="str">
        <f>IF(ISBLANK(INDEX('Policy Characteristics'!B:B,MATCH($C1391,'Policy Characteristics'!$C:$C,0))),"",INDEX('Policy Characteristics'!B:B,MATCH($C1391,'Policy Characteristics'!$C:$C,0)))</f>
        <v>Capital Cost Reduction</v>
      </c>
      <c r="C1391" s="176" t="str">
        <f t="shared" ref="C1391:C1414" si="63">C$1390</f>
        <v>RnD Industry Capital Cost Perc Reduction</v>
      </c>
      <c r="D1391" t="s">
        <v>1969</v>
      </c>
      <c r="E1391" s="47"/>
      <c r="F1391" s="6" t="s">
        <v>1996</v>
      </c>
      <c r="G1391" s="47"/>
      <c r="H1391" s="44">
        <v>1463</v>
      </c>
      <c r="I1391" s="199" t="s">
        <v>43</v>
      </c>
      <c r="J1391" s="177" t="str">
        <f>IF(ISBLANK(INDEX('Policy Characteristics'!D:D,MATCH($C1391,'Policy Characteristics'!$C:$C,0))),"",INDEX('Policy Characteristics'!D:D,MATCH($C1391,'Policy Characteristics'!$C:$C,0)))</f>
        <v>R&amp;D Capital Cost Reductions</v>
      </c>
      <c r="K1391" s="176" t="str">
        <f>IF(ISBLANK(INDEX('Policy Characteristics'!E:E,MATCH($C1391,'Policy Characteristics'!$C:$C,0))),"",INDEX('Policy Characteristics'!E:E,MATCH($C1391,'Policy Characteristics'!$C:$C,0)))</f>
        <v>RnD industry capital cost reduction</v>
      </c>
      <c r="L1391" s="184">
        <f>IF(ISBLANK(INDEX('Policy Characteristics'!F:F,MATCH($C1391,'Policy Characteristics'!$C:$C,0))),"",INDEX('Policy Characteristics'!F:F,MATCH($C1391,'Policy Characteristics'!$C:$C,0)))</f>
        <v>0</v>
      </c>
      <c r="M1391" s="184">
        <f>IF(ISBLANK(INDEX('Policy Characteristics'!G:G,MATCH($C1391,'Policy Characteristics'!$C:$C,0))),"",INDEX('Policy Characteristics'!G:G,MATCH($C1391,'Policy Characteristics'!$C:$C,0)))</f>
        <v>0.4</v>
      </c>
      <c r="N1391" s="184">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cost</v>
      </c>
      <c r="P1391" s="1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6" t="str">
        <f>IF(ISBLANK(INDEX('Policy Characteristics'!K:K,MATCH($C1391,'Policy Characteristics'!$C:$C,0))),"",INDEX('Policy Characteristics'!K:K,MATCH($C1391,'Policy Characteristics'!$C:$C,0)))</f>
        <v>architectural-design.html#rnd</v>
      </c>
      <c r="R1391" s="176"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5" t="str">
        <f>IF(ISBLANK(INDEX('Policy Characteristics'!B:B,MATCH($C1392,'Policy Characteristics'!$C:$C,0))),"",INDEX('Policy Characteristics'!B:B,MATCH($C1392,'Policy Characteristics'!$C:$C,0)))</f>
        <v>Capital Cost Reduction</v>
      </c>
      <c r="C1392" s="176" t="str">
        <f t="shared" si="63"/>
        <v>RnD Industry Capital Cost Perc Reduction</v>
      </c>
      <c r="D1392" t="s">
        <v>1970</v>
      </c>
      <c r="E1392" s="47"/>
      <c r="F1392" s="6" t="s">
        <v>1997</v>
      </c>
      <c r="G1392" s="47"/>
      <c r="H1392" s="44">
        <v>1464</v>
      </c>
      <c r="I1392" s="199" t="s">
        <v>43</v>
      </c>
      <c r="J1392" s="177" t="str">
        <f>IF(ISBLANK(INDEX('Policy Characteristics'!D:D,MATCH($C1392,'Policy Characteristics'!$C:$C,0))),"",INDEX('Policy Characteristics'!D:D,MATCH($C1392,'Policy Characteristics'!$C:$C,0)))</f>
        <v>R&amp;D Capital Cost Reductions</v>
      </c>
      <c r="K1392" s="176" t="str">
        <f>IF(ISBLANK(INDEX('Policy Characteristics'!E:E,MATCH($C1392,'Policy Characteristics'!$C:$C,0))),"",INDEX('Policy Characteristics'!E:E,MATCH($C1392,'Policy Characteristics'!$C:$C,0)))</f>
        <v>RnD industry capital cost reduction</v>
      </c>
      <c r="L1392" s="184">
        <f>IF(ISBLANK(INDEX('Policy Characteristics'!F:F,MATCH($C1392,'Policy Characteristics'!$C:$C,0))),"",INDEX('Policy Characteristics'!F:F,MATCH($C1392,'Policy Characteristics'!$C:$C,0)))</f>
        <v>0</v>
      </c>
      <c r="M1392" s="184">
        <f>IF(ISBLANK(INDEX('Policy Characteristics'!G:G,MATCH($C1392,'Policy Characteristics'!$C:$C,0))),"",INDEX('Policy Characteristics'!G:G,MATCH($C1392,'Policy Characteristics'!$C:$C,0)))</f>
        <v>0.4</v>
      </c>
      <c r="N1392" s="184">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cost</v>
      </c>
      <c r="P1392" s="1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6" t="str">
        <f>IF(ISBLANK(INDEX('Policy Characteristics'!K:K,MATCH($C1392,'Policy Characteristics'!$C:$C,0))),"",INDEX('Policy Characteristics'!K:K,MATCH($C1392,'Policy Characteristics'!$C:$C,0)))</f>
        <v>architectural-design.html#rnd</v>
      </c>
      <c r="R1392" s="176"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5" t="str">
        <f>IF(ISBLANK(INDEX('Policy Characteristics'!B:B,MATCH($C1393,'Policy Characteristics'!$C:$C,0))),"",INDEX('Policy Characteristics'!B:B,MATCH($C1393,'Policy Characteristics'!$C:$C,0)))</f>
        <v>Capital Cost Reduction</v>
      </c>
      <c r="C1393" s="176" t="str">
        <f t="shared" si="63"/>
        <v>RnD Industry Capital Cost Perc Reduction</v>
      </c>
      <c r="D1393" t="s">
        <v>1971</v>
      </c>
      <c r="E1393" s="47"/>
      <c r="F1393" s="6" t="s">
        <v>1998</v>
      </c>
      <c r="G1393" s="47"/>
      <c r="H1393" s="44">
        <v>1465</v>
      </c>
      <c r="I1393" s="199" t="s">
        <v>43</v>
      </c>
      <c r="J1393" s="177" t="str">
        <f>IF(ISBLANK(INDEX('Policy Characteristics'!D:D,MATCH($C1393,'Policy Characteristics'!$C:$C,0))),"",INDEX('Policy Characteristics'!D:D,MATCH($C1393,'Policy Characteristics'!$C:$C,0)))</f>
        <v>R&amp;D Capital Cost Reductions</v>
      </c>
      <c r="K1393" s="176" t="str">
        <f>IF(ISBLANK(INDEX('Policy Characteristics'!E:E,MATCH($C1393,'Policy Characteristics'!$C:$C,0))),"",INDEX('Policy Characteristics'!E:E,MATCH($C1393,'Policy Characteristics'!$C:$C,0)))</f>
        <v>RnD industry capital cost reduction</v>
      </c>
      <c r="L1393" s="184">
        <f>IF(ISBLANK(INDEX('Policy Characteristics'!F:F,MATCH($C1393,'Policy Characteristics'!$C:$C,0))),"",INDEX('Policy Characteristics'!F:F,MATCH($C1393,'Policy Characteristics'!$C:$C,0)))</f>
        <v>0</v>
      </c>
      <c r="M1393" s="184">
        <f>IF(ISBLANK(INDEX('Policy Characteristics'!G:G,MATCH($C1393,'Policy Characteristics'!$C:$C,0))),"",INDEX('Policy Characteristics'!G:G,MATCH($C1393,'Policy Characteristics'!$C:$C,0)))</f>
        <v>0.4</v>
      </c>
      <c r="N1393" s="184">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cost</v>
      </c>
      <c r="P1393" s="1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6" t="str">
        <f>IF(ISBLANK(INDEX('Policy Characteristics'!K:K,MATCH($C1393,'Policy Characteristics'!$C:$C,0))),"",INDEX('Policy Characteristics'!K:K,MATCH($C1393,'Policy Characteristics'!$C:$C,0)))</f>
        <v>architectural-design.html#rnd</v>
      </c>
      <c r="R1393" s="176"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5" t="str">
        <f>IF(ISBLANK(INDEX('Policy Characteristics'!B:B,MATCH($C1394,'Policy Characteristics'!$C:$C,0))),"",INDEX('Policy Characteristics'!B:B,MATCH($C1394,'Policy Characteristics'!$C:$C,0)))</f>
        <v>Capital Cost Reduction</v>
      </c>
      <c r="C1394" s="176" t="str">
        <f t="shared" si="63"/>
        <v>RnD Industry Capital Cost Perc Reduction</v>
      </c>
      <c r="D1394" t="s">
        <v>1972</v>
      </c>
      <c r="E1394" s="47"/>
      <c r="F1394" s="6" t="s">
        <v>1999</v>
      </c>
      <c r="G1394" s="47"/>
      <c r="H1394" s="44">
        <v>1466</v>
      </c>
      <c r="I1394" s="199" t="s">
        <v>43</v>
      </c>
      <c r="J1394" s="177" t="str">
        <f>IF(ISBLANK(INDEX('Policy Characteristics'!D:D,MATCH($C1394,'Policy Characteristics'!$C:$C,0))),"",INDEX('Policy Characteristics'!D:D,MATCH($C1394,'Policy Characteristics'!$C:$C,0)))</f>
        <v>R&amp;D Capital Cost Reductions</v>
      </c>
      <c r="K1394" s="176" t="str">
        <f>IF(ISBLANK(INDEX('Policy Characteristics'!E:E,MATCH($C1394,'Policy Characteristics'!$C:$C,0))),"",INDEX('Policy Characteristics'!E:E,MATCH($C1394,'Policy Characteristics'!$C:$C,0)))</f>
        <v>RnD industry capital cost reduction</v>
      </c>
      <c r="L1394" s="184">
        <f>IF(ISBLANK(INDEX('Policy Characteristics'!F:F,MATCH($C1394,'Policy Characteristics'!$C:$C,0))),"",INDEX('Policy Characteristics'!F:F,MATCH($C1394,'Policy Characteristics'!$C:$C,0)))</f>
        <v>0</v>
      </c>
      <c r="M1394" s="184">
        <f>IF(ISBLANK(INDEX('Policy Characteristics'!G:G,MATCH($C1394,'Policy Characteristics'!$C:$C,0))),"",INDEX('Policy Characteristics'!G:G,MATCH($C1394,'Policy Characteristics'!$C:$C,0)))</f>
        <v>0.4</v>
      </c>
      <c r="N1394" s="184">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cost</v>
      </c>
      <c r="P1394" s="1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6" t="str">
        <f>IF(ISBLANK(INDEX('Policy Characteristics'!K:K,MATCH($C1394,'Policy Characteristics'!$C:$C,0))),"",INDEX('Policy Characteristics'!K:K,MATCH($C1394,'Policy Characteristics'!$C:$C,0)))</f>
        <v>architectural-design.html#rnd</v>
      </c>
      <c r="R1394" s="176"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5" t="str">
        <f>IF(ISBLANK(INDEX('Policy Characteristics'!B:B,MATCH($C1395,'Policy Characteristics'!$C:$C,0))),"",INDEX('Policy Characteristics'!B:B,MATCH($C1395,'Policy Characteristics'!$C:$C,0)))</f>
        <v>Capital Cost Reduction</v>
      </c>
      <c r="C1395" s="176" t="str">
        <f t="shared" si="63"/>
        <v>RnD Industry Capital Cost Perc Reduction</v>
      </c>
      <c r="D1395" t="s">
        <v>1973</v>
      </c>
      <c r="E1395" s="47"/>
      <c r="F1395" s="6" t="s">
        <v>2000</v>
      </c>
      <c r="G1395" s="47"/>
      <c r="H1395" s="44">
        <v>1467</v>
      </c>
      <c r="I1395" s="199" t="s">
        <v>43</v>
      </c>
      <c r="J1395" s="177" t="str">
        <f>IF(ISBLANK(INDEX('Policy Characteristics'!D:D,MATCH($C1395,'Policy Characteristics'!$C:$C,0))),"",INDEX('Policy Characteristics'!D:D,MATCH($C1395,'Policy Characteristics'!$C:$C,0)))</f>
        <v>R&amp;D Capital Cost Reductions</v>
      </c>
      <c r="K1395" s="176" t="str">
        <f>IF(ISBLANK(INDEX('Policy Characteristics'!E:E,MATCH($C1395,'Policy Characteristics'!$C:$C,0))),"",INDEX('Policy Characteristics'!E:E,MATCH($C1395,'Policy Characteristics'!$C:$C,0)))</f>
        <v>RnD industry capital cost reduction</v>
      </c>
      <c r="L1395" s="184">
        <f>IF(ISBLANK(INDEX('Policy Characteristics'!F:F,MATCH($C1395,'Policy Characteristics'!$C:$C,0))),"",INDEX('Policy Characteristics'!F:F,MATCH($C1395,'Policy Characteristics'!$C:$C,0)))</f>
        <v>0</v>
      </c>
      <c r="M1395" s="184">
        <f>IF(ISBLANK(INDEX('Policy Characteristics'!G:G,MATCH($C1395,'Policy Characteristics'!$C:$C,0))),"",INDEX('Policy Characteristics'!G:G,MATCH($C1395,'Policy Characteristics'!$C:$C,0)))</f>
        <v>0.4</v>
      </c>
      <c r="N1395" s="184">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cost</v>
      </c>
      <c r="P1395" s="1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6" t="str">
        <f>IF(ISBLANK(INDEX('Policy Characteristics'!K:K,MATCH($C1395,'Policy Characteristics'!$C:$C,0))),"",INDEX('Policy Characteristics'!K:K,MATCH($C1395,'Policy Characteristics'!$C:$C,0)))</f>
        <v>architectural-design.html#rnd</v>
      </c>
      <c r="R1395" s="176"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5" t="str">
        <f>IF(ISBLANK(INDEX('Policy Characteristics'!B:B,MATCH($C1396,'Policy Characteristics'!$C:$C,0))),"",INDEX('Policy Characteristics'!B:B,MATCH($C1396,'Policy Characteristics'!$C:$C,0)))</f>
        <v>Capital Cost Reduction</v>
      </c>
      <c r="C1396" s="176" t="str">
        <f t="shared" si="63"/>
        <v>RnD Industry Capital Cost Perc Reduction</v>
      </c>
      <c r="D1396" t="s">
        <v>1974</v>
      </c>
      <c r="E1396" s="47"/>
      <c r="F1396" s="6" t="s">
        <v>2001</v>
      </c>
      <c r="G1396" s="47"/>
      <c r="H1396" s="44">
        <v>1468</v>
      </c>
      <c r="I1396" s="199" t="s">
        <v>43</v>
      </c>
      <c r="J1396" s="177" t="str">
        <f>IF(ISBLANK(INDEX('Policy Characteristics'!D:D,MATCH($C1396,'Policy Characteristics'!$C:$C,0))),"",INDEX('Policy Characteristics'!D:D,MATCH($C1396,'Policy Characteristics'!$C:$C,0)))</f>
        <v>R&amp;D Capital Cost Reductions</v>
      </c>
      <c r="K1396" s="176" t="str">
        <f>IF(ISBLANK(INDEX('Policy Characteristics'!E:E,MATCH($C1396,'Policy Characteristics'!$C:$C,0))),"",INDEX('Policy Characteristics'!E:E,MATCH($C1396,'Policy Characteristics'!$C:$C,0)))</f>
        <v>RnD industry capital cost reduction</v>
      </c>
      <c r="L1396" s="184">
        <f>IF(ISBLANK(INDEX('Policy Characteristics'!F:F,MATCH($C1396,'Policy Characteristics'!$C:$C,0))),"",INDEX('Policy Characteristics'!F:F,MATCH($C1396,'Policy Characteristics'!$C:$C,0)))</f>
        <v>0</v>
      </c>
      <c r="M1396" s="184">
        <f>IF(ISBLANK(INDEX('Policy Characteristics'!G:G,MATCH($C1396,'Policy Characteristics'!$C:$C,0))),"",INDEX('Policy Characteristics'!G:G,MATCH($C1396,'Policy Characteristics'!$C:$C,0)))</f>
        <v>0.4</v>
      </c>
      <c r="N1396" s="184">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cost</v>
      </c>
      <c r="P1396" s="1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6" t="str">
        <f>IF(ISBLANK(INDEX('Policy Characteristics'!K:K,MATCH($C1396,'Policy Characteristics'!$C:$C,0))),"",INDEX('Policy Characteristics'!K:K,MATCH($C1396,'Policy Characteristics'!$C:$C,0)))</f>
        <v>architectural-design.html#rnd</v>
      </c>
      <c r="R1396" s="176"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5" t="str">
        <f>IF(ISBLANK(INDEX('Policy Characteristics'!B:B,MATCH($C1397,'Policy Characteristics'!$C:$C,0))),"",INDEX('Policy Characteristics'!B:B,MATCH($C1397,'Policy Characteristics'!$C:$C,0)))</f>
        <v>Capital Cost Reduction</v>
      </c>
      <c r="C1397" s="176" t="str">
        <f t="shared" si="63"/>
        <v>RnD Industry Capital Cost Perc Reduction</v>
      </c>
      <c r="D1397" t="s">
        <v>1975</v>
      </c>
      <c r="E1397" s="47"/>
      <c r="F1397" s="6" t="s">
        <v>2002</v>
      </c>
      <c r="G1397" s="47"/>
      <c r="H1397" s="44">
        <v>1469</v>
      </c>
      <c r="I1397" s="199" t="s">
        <v>43</v>
      </c>
      <c r="J1397" s="177" t="str">
        <f>IF(ISBLANK(INDEX('Policy Characteristics'!D:D,MATCH($C1397,'Policy Characteristics'!$C:$C,0))),"",INDEX('Policy Characteristics'!D:D,MATCH($C1397,'Policy Characteristics'!$C:$C,0)))</f>
        <v>R&amp;D Capital Cost Reductions</v>
      </c>
      <c r="K1397" s="176" t="str">
        <f>IF(ISBLANK(INDEX('Policy Characteristics'!E:E,MATCH($C1397,'Policy Characteristics'!$C:$C,0))),"",INDEX('Policy Characteristics'!E:E,MATCH($C1397,'Policy Characteristics'!$C:$C,0)))</f>
        <v>RnD industry capital cost reduction</v>
      </c>
      <c r="L1397" s="184">
        <f>IF(ISBLANK(INDEX('Policy Characteristics'!F:F,MATCH($C1397,'Policy Characteristics'!$C:$C,0))),"",INDEX('Policy Characteristics'!F:F,MATCH($C1397,'Policy Characteristics'!$C:$C,0)))</f>
        <v>0</v>
      </c>
      <c r="M1397" s="184">
        <f>IF(ISBLANK(INDEX('Policy Characteristics'!G:G,MATCH($C1397,'Policy Characteristics'!$C:$C,0))),"",INDEX('Policy Characteristics'!G:G,MATCH($C1397,'Policy Characteristics'!$C:$C,0)))</f>
        <v>0.4</v>
      </c>
      <c r="N1397" s="184">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cost</v>
      </c>
      <c r="P1397" s="176"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6" t="str">
        <f>IF(ISBLANK(INDEX('Policy Characteristics'!K:K,MATCH($C1397,'Policy Characteristics'!$C:$C,0))),"",INDEX('Policy Characteristics'!K:K,MATCH($C1397,'Policy Characteristics'!$C:$C,0)))</f>
        <v>architectural-design.html#rnd</v>
      </c>
      <c r="R1397" s="176"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5" t="str">
        <f>IF(ISBLANK(INDEX('Policy Characteristics'!B:B,MATCH($C1398,'Policy Characteristics'!$C:$C,0))),"",INDEX('Policy Characteristics'!B:B,MATCH($C1398,'Policy Characteristics'!$C:$C,0)))</f>
        <v>Capital Cost Reduction</v>
      </c>
      <c r="C1398" s="176" t="str">
        <f t="shared" si="63"/>
        <v>RnD Industry Capital Cost Perc Reduction</v>
      </c>
      <c r="D1398" t="s">
        <v>1976</v>
      </c>
      <c r="E1398" s="47"/>
      <c r="F1398" s="6" t="s">
        <v>2003</v>
      </c>
      <c r="G1398" s="47"/>
      <c r="H1398" s="44">
        <v>1470</v>
      </c>
      <c r="I1398" s="199" t="s">
        <v>43</v>
      </c>
      <c r="J1398" s="177" t="str">
        <f>IF(ISBLANK(INDEX('Policy Characteristics'!D:D,MATCH($C1398,'Policy Characteristics'!$C:$C,0))),"",INDEX('Policy Characteristics'!D:D,MATCH($C1398,'Policy Characteristics'!$C:$C,0)))</f>
        <v>R&amp;D Capital Cost Reductions</v>
      </c>
      <c r="K1398" s="176" t="str">
        <f>IF(ISBLANK(INDEX('Policy Characteristics'!E:E,MATCH($C1398,'Policy Characteristics'!$C:$C,0))),"",INDEX('Policy Characteristics'!E:E,MATCH($C1398,'Policy Characteristics'!$C:$C,0)))</f>
        <v>RnD industry capital cost reduction</v>
      </c>
      <c r="L1398" s="184">
        <f>IF(ISBLANK(INDEX('Policy Characteristics'!F:F,MATCH($C1398,'Policy Characteristics'!$C:$C,0))),"",INDEX('Policy Characteristics'!F:F,MATCH($C1398,'Policy Characteristics'!$C:$C,0)))</f>
        <v>0</v>
      </c>
      <c r="M1398" s="184">
        <f>IF(ISBLANK(INDEX('Policy Characteristics'!G:G,MATCH($C1398,'Policy Characteristics'!$C:$C,0))),"",INDEX('Policy Characteristics'!G:G,MATCH($C1398,'Policy Characteristics'!$C:$C,0)))</f>
        <v>0.4</v>
      </c>
      <c r="N1398" s="184">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cost</v>
      </c>
      <c r="P1398" s="176"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6" t="str">
        <f>IF(ISBLANK(INDEX('Policy Characteristics'!K:K,MATCH($C1398,'Policy Characteristics'!$C:$C,0))),"",INDEX('Policy Characteristics'!K:K,MATCH($C1398,'Policy Characteristics'!$C:$C,0)))</f>
        <v>architectural-design.html#rnd</v>
      </c>
      <c r="R1398" s="176"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5" t="str">
        <f>IF(ISBLANK(INDEX('Policy Characteristics'!B:B,MATCH($C1399,'Policy Characteristics'!$C:$C,0))),"",INDEX('Policy Characteristics'!B:B,MATCH($C1399,'Policy Characteristics'!$C:$C,0)))</f>
        <v>Capital Cost Reduction</v>
      </c>
      <c r="C1399" s="176" t="str">
        <f t="shared" si="63"/>
        <v>RnD Industry Capital Cost Perc Reduction</v>
      </c>
      <c r="D1399" t="s">
        <v>1977</v>
      </c>
      <c r="E1399" s="47"/>
      <c r="F1399" s="6" t="s">
        <v>326</v>
      </c>
      <c r="G1399" s="47"/>
      <c r="H1399" s="44">
        <v>1471</v>
      </c>
      <c r="I1399" s="199" t="s">
        <v>43</v>
      </c>
      <c r="J1399" s="177" t="str">
        <f>IF(ISBLANK(INDEX('Policy Characteristics'!D:D,MATCH($C1399,'Policy Characteristics'!$C:$C,0))),"",INDEX('Policy Characteristics'!D:D,MATCH($C1399,'Policy Characteristics'!$C:$C,0)))</f>
        <v>R&amp;D Capital Cost Reductions</v>
      </c>
      <c r="K1399" s="176" t="str">
        <f>IF(ISBLANK(INDEX('Policy Characteristics'!E:E,MATCH($C1399,'Policy Characteristics'!$C:$C,0))),"",INDEX('Policy Characteristics'!E:E,MATCH($C1399,'Policy Characteristics'!$C:$C,0)))</f>
        <v>RnD industry capital cost reduction</v>
      </c>
      <c r="L1399" s="184">
        <f>IF(ISBLANK(INDEX('Policy Characteristics'!F:F,MATCH($C1399,'Policy Characteristics'!$C:$C,0))),"",INDEX('Policy Characteristics'!F:F,MATCH($C1399,'Policy Characteristics'!$C:$C,0)))</f>
        <v>0</v>
      </c>
      <c r="M1399" s="184">
        <f>IF(ISBLANK(INDEX('Policy Characteristics'!G:G,MATCH($C1399,'Policy Characteristics'!$C:$C,0))),"",INDEX('Policy Characteristics'!G:G,MATCH($C1399,'Policy Characteristics'!$C:$C,0)))</f>
        <v>0.4</v>
      </c>
      <c r="N1399" s="184">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cost</v>
      </c>
      <c r="P1399" s="176"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6" t="str">
        <f>IF(ISBLANK(INDEX('Policy Characteristics'!K:K,MATCH($C1399,'Policy Characteristics'!$C:$C,0))),"",INDEX('Policy Characteristics'!K:K,MATCH($C1399,'Policy Characteristics'!$C:$C,0)))</f>
        <v>architectural-design.html#rnd</v>
      </c>
      <c r="R1399" s="176"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5" t="str">
        <f>IF(ISBLANK(INDEX('Policy Characteristics'!B:B,MATCH($C1400,'Policy Characteristics'!$C:$C,0))),"",INDEX('Policy Characteristics'!B:B,MATCH($C1400,'Policy Characteristics'!$C:$C,0)))</f>
        <v>Capital Cost Reduction</v>
      </c>
      <c r="C1400" s="176" t="str">
        <f t="shared" si="63"/>
        <v>RnD Industry Capital Cost Perc Reduction</v>
      </c>
      <c r="D1400" t="s">
        <v>1978</v>
      </c>
      <c r="E1400" s="47"/>
      <c r="F1400" s="6" t="s">
        <v>2004</v>
      </c>
      <c r="G1400" s="47"/>
      <c r="H1400" s="44">
        <v>1472</v>
      </c>
      <c r="I1400" s="199" t="s">
        <v>43</v>
      </c>
      <c r="J1400" s="177" t="str">
        <f>IF(ISBLANK(INDEX('Policy Characteristics'!D:D,MATCH($C1400,'Policy Characteristics'!$C:$C,0))),"",INDEX('Policy Characteristics'!D:D,MATCH($C1400,'Policy Characteristics'!$C:$C,0)))</f>
        <v>R&amp;D Capital Cost Reductions</v>
      </c>
      <c r="K1400" s="176" t="str">
        <f>IF(ISBLANK(INDEX('Policy Characteristics'!E:E,MATCH($C1400,'Policy Characteristics'!$C:$C,0))),"",INDEX('Policy Characteristics'!E:E,MATCH($C1400,'Policy Characteristics'!$C:$C,0)))</f>
        <v>RnD industry capital cost reduction</v>
      </c>
      <c r="L1400" s="184">
        <f>IF(ISBLANK(INDEX('Policy Characteristics'!F:F,MATCH($C1400,'Policy Characteristics'!$C:$C,0))),"",INDEX('Policy Characteristics'!F:F,MATCH($C1400,'Policy Characteristics'!$C:$C,0)))</f>
        <v>0</v>
      </c>
      <c r="M1400" s="184">
        <f>IF(ISBLANK(INDEX('Policy Characteristics'!G:G,MATCH($C1400,'Policy Characteristics'!$C:$C,0))),"",INDEX('Policy Characteristics'!G:G,MATCH($C1400,'Policy Characteristics'!$C:$C,0)))</f>
        <v>0.4</v>
      </c>
      <c r="N1400" s="184">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cost</v>
      </c>
      <c r="P1400" s="176"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6" t="str">
        <f>IF(ISBLANK(INDEX('Policy Characteristics'!K:K,MATCH($C1400,'Policy Characteristics'!$C:$C,0))),"",INDEX('Policy Characteristics'!K:K,MATCH($C1400,'Policy Characteristics'!$C:$C,0)))</f>
        <v>architectural-design.html#rnd</v>
      </c>
      <c r="R1400" s="176"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5" t="str">
        <f>IF(ISBLANK(INDEX('Policy Characteristics'!B:B,MATCH($C1401,'Policy Characteristics'!$C:$C,0))),"",INDEX('Policy Characteristics'!B:B,MATCH($C1401,'Policy Characteristics'!$C:$C,0)))</f>
        <v>Capital Cost Reduction</v>
      </c>
      <c r="C1401" s="176" t="str">
        <f t="shared" si="63"/>
        <v>RnD Industry Capital Cost Perc Reduction</v>
      </c>
      <c r="D1401" t="s">
        <v>1979</v>
      </c>
      <c r="E1401" s="47"/>
      <c r="F1401" s="6" t="s">
        <v>2005</v>
      </c>
      <c r="G1401" s="47"/>
      <c r="H1401" s="44">
        <v>1473</v>
      </c>
      <c r="I1401" s="199" t="s">
        <v>43</v>
      </c>
      <c r="J1401" s="177" t="str">
        <f>IF(ISBLANK(INDEX('Policy Characteristics'!D:D,MATCH($C1401,'Policy Characteristics'!$C:$C,0))),"",INDEX('Policy Characteristics'!D:D,MATCH($C1401,'Policy Characteristics'!$C:$C,0)))</f>
        <v>R&amp;D Capital Cost Reductions</v>
      </c>
      <c r="K1401" s="176" t="str">
        <f>IF(ISBLANK(INDEX('Policy Characteristics'!E:E,MATCH($C1401,'Policy Characteristics'!$C:$C,0))),"",INDEX('Policy Characteristics'!E:E,MATCH($C1401,'Policy Characteristics'!$C:$C,0)))</f>
        <v>RnD industry capital cost reduction</v>
      </c>
      <c r="L1401" s="184">
        <f>IF(ISBLANK(INDEX('Policy Characteristics'!F:F,MATCH($C1401,'Policy Characteristics'!$C:$C,0))),"",INDEX('Policy Characteristics'!F:F,MATCH($C1401,'Policy Characteristics'!$C:$C,0)))</f>
        <v>0</v>
      </c>
      <c r="M1401" s="184">
        <f>IF(ISBLANK(INDEX('Policy Characteristics'!G:G,MATCH($C1401,'Policy Characteristics'!$C:$C,0))),"",INDEX('Policy Characteristics'!G:G,MATCH($C1401,'Policy Characteristics'!$C:$C,0)))</f>
        <v>0.4</v>
      </c>
      <c r="N1401" s="184">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cost</v>
      </c>
      <c r="P1401" s="176"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6" t="str">
        <f>IF(ISBLANK(INDEX('Policy Characteristics'!K:K,MATCH($C1401,'Policy Characteristics'!$C:$C,0))),"",INDEX('Policy Characteristics'!K:K,MATCH($C1401,'Policy Characteristics'!$C:$C,0)))</f>
        <v>architectural-design.html#rnd</v>
      </c>
      <c r="R1401" s="176"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5" t="str">
        <f>IF(ISBLANK(INDEX('Policy Characteristics'!B:B,MATCH($C1402,'Policy Characteristics'!$C:$C,0))),"",INDEX('Policy Characteristics'!B:B,MATCH($C1402,'Policy Characteristics'!$C:$C,0)))</f>
        <v>Capital Cost Reduction</v>
      </c>
      <c r="C1402" s="176" t="str">
        <f t="shared" si="63"/>
        <v>RnD Industry Capital Cost Perc Reduction</v>
      </c>
      <c r="D1402" t="s">
        <v>1980</v>
      </c>
      <c r="E1402" s="47"/>
      <c r="F1402" s="6" t="s">
        <v>2006</v>
      </c>
      <c r="G1402" s="47"/>
      <c r="H1402" s="44">
        <v>1474</v>
      </c>
      <c r="I1402" s="199" t="s">
        <v>43</v>
      </c>
      <c r="J1402" s="177" t="str">
        <f>IF(ISBLANK(INDEX('Policy Characteristics'!D:D,MATCH($C1402,'Policy Characteristics'!$C:$C,0))),"",INDEX('Policy Characteristics'!D:D,MATCH($C1402,'Policy Characteristics'!$C:$C,0)))</f>
        <v>R&amp;D Capital Cost Reductions</v>
      </c>
      <c r="K1402" s="176" t="str">
        <f>IF(ISBLANK(INDEX('Policy Characteristics'!E:E,MATCH($C1402,'Policy Characteristics'!$C:$C,0))),"",INDEX('Policy Characteristics'!E:E,MATCH($C1402,'Policy Characteristics'!$C:$C,0)))</f>
        <v>RnD industry capital cost reduction</v>
      </c>
      <c r="L1402" s="184">
        <f>IF(ISBLANK(INDEX('Policy Characteristics'!F:F,MATCH($C1402,'Policy Characteristics'!$C:$C,0))),"",INDEX('Policy Characteristics'!F:F,MATCH($C1402,'Policy Characteristics'!$C:$C,0)))</f>
        <v>0</v>
      </c>
      <c r="M1402" s="184">
        <f>IF(ISBLANK(INDEX('Policy Characteristics'!G:G,MATCH($C1402,'Policy Characteristics'!$C:$C,0))),"",INDEX('Policy Characteristics'!G:G,MATCH($C1402,'Policy Characteristics'!$C:$C,0)))</f>
        <v>0.4</v>
      </c>
      <c r="N1402" s="184">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cost</v>
      </c>
      <c r="P1402" s="176"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6" t="str">
        <f>IF(ISBLANK(INDEX('Policy Characteristics'!K:K,MATCH($C1402,'Policy Characteristics'!$C:$C,0))),"",INDEX('Policy Characteristics'!K:K,MATCH($C1402,'Policy Characteristics'!$C:$C,0)))</f>
        <v>architectural-design.html#rnd</v>
      </c>
      <c r="R1402" s="176"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5" t="str">
        <f>IF(ISBLANK(INDEX('Policy Characteristics'!B:B,MATCH($C1403,'Policy Characteristics'!$C:$C,0))),"",INDEX('Policy Characteristics'!B:B,MATCH($C1403,'Policy Characteristics'!$C:$C,0)))</f>
        <v>Capital Cost Reduction</v>
      </c>
      <c r="C1403" s="176" t="str">
        <f t="shared" si="63"/>
        <v>RnD Industry Capital Cost Perc Reduction</v>
      </c>
      <c r="D1403" t="s">
        <v>1981</v>
      </c>
      <c r="E1403" s="47"/>
      <c r="F1403" s="6" t="s">
        <v>325</v>
      </c>
      <c r="G1403" s="47"/>
      <c r="H1403" s="44">
        <v>1475</v>
      </c>
      <c r="I1403" s="199" t="s">
        <v>43</v>
      </c>
      <c r="J1403" s="177" t="str">
        <f>IF(ISBLANK(INDEX('Policy Characteristics'!D:D,MATCH($C1403,'Policy Characteristics'!$C:$C,0))),"",INDEX('Policy Characteristics'!D:D,MATCH($C1403,'Policy Characteristics'!$C:$C,0)))</f>
        <v>R&amp;D Capital Cost Reductions</v>
      </c>
      <c r="K1403" s="176" t="str">
        <f>IF(ISBLANK(INDEX('Policy Characteristics'!E:E,MATCH($C1403,'Policy Characteristics'!$C:$C,0))),"",INDEX('Policy Characteristics'!E:E,MATCH($C1403,'Policy Characteristics'!$C:$C,0)))</f>
        <v>RnD industry capital cost reduction</v>
      </c>
      <c r="L1403" s="184">
        <f>IF(ISBLANK(INDEX('Policy Characteristics'!F:F,MATCH($C1403,'Policy Characteristics'!$C:$C,0))),"",INDEX('Policy Characteristics'!F:F,MATCH($C1403,'Policy Characteristics'!$C:$C,0)))</f>
        <v>0</v>
      </c>
      <c r="M1403" s="184">
        <f>IF(ISBLANK(INDEX('Policy Characteristics'!G:G,MATCH($C1403,'Policy Characteristics'!$C:$C,0))),"",INDEX('Policy Characteristics'!G:G,MATCH($C1403,'Policy Characteristics'!$C:$C,0)))</f>
        <v>0.4</v>
      </c>
      <c r="N1403" s="184">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cost</v>
      </c>
      <c r="P1403" s="176"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6" t="str">
        <f>IF(ISBLANK(INDEX('Policy Characteristics'!K:K,MATCH($C1403,'Policy Characteristics'!$C:$C,0))),"",INDEX('Policy Characteristics'!K:K,MATCH($C1403,'Policy Characteristics'!$C:$C,0)))</f>
        <v>architectural-design.html#rnd</v>
      </c>
      <c r="R1403" s="176"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5" t="str">
        <f>IF(ISBLANK(INDEX('Policy Characteristics'!B:B,MATCH($C1404,'Policy Characteristics'!$C:$C,0))),"",INDEX('Policy Characteristics'!B:B,MATCH($C1404,'Policy Characteristics'!$C:$C,0)))</f>
        <v>Capital Cost Reduction</v>
      </c>
      <c r="C1404" s="176" t="str">
        <f t="shared" si="63"/>
        <v>RnD Industry Capital Cost Perc Reduction</v>
      </c>
      <c r="D1404" t="s">
        <v>1982</v>
      </c>
      <c r="E1404" s="47"/>
      <c r="F1404" s="6" t="s">
        <v>2007</v>
      </c>
      <c r="G1404" s="47"/>
      <c r="H1404" s="44">
        <v>1476</v>
      </c>
      <c r="I1404" s="199" t="s">
        <v>43</v>
      </c>
      <c r="J1404" s="177" t="str">
        <f>IF(ISBLANK(INDEX('Policy Characteristics'!D:D,MATCH($C1404,'Policy Characteristics'!$C:$C,0))),"",INDEX('Policy Characteristics'!D:D,MATCH($C1404,'Policy Characteristics'!$C:$C,0)))</f>
        <v>R&amp;D Capital Cost Reductions</v>
      </c>
      <c r="K1404" s="176" t="str">
        <f>IF(ISBLANK(INDEX('Policy Characteristics'!E:E,MATCH($C1404,'Policy Characteristics'!$C:$C,0))),"",INDEX('Policy Characteristics'!E:E,MATCH($C1404,'Policy Characteristics'!$C:$C,0)))</f>
        <v>RnD industry capital cost reduction</v>
      </c>
      <c r="L1404" s="184">
        <f>IF(ISBLANK(INDEX('Policy Characteristics'!F:F,MATCH($C1404,'Policy Characteristics'!$C:$C,0))),"",INDEX('Policy Characteristics'!F:F,MATCH($C1404,'Policy Characteristics'!$C:$C,0)))</f>
        <v>0</v>
      </c>
      <c r="M1404" s="184">
        <f>IF(ISBLANK(INDEX('Policy Characteristics'!G:G,MATCH($C1404,'Policy Characteristics'!$C:$C,0))),"",INDEX('Policy Characteristics'!G:G,MATCH($C1404,'Policy Characteristics'!$C:$C,0)))</f>
        <v>0.4</v>
      </c>
      <c r="N1404" s="184">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cost</v>
      </c>
      <c r="P1404" s="176"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6" t="str">
        <f>IF(ISBLANK(INDEX('Policy Characteristics'!K:K,MATCH($C1404,'Policy Characteristics'!$C:$C,0))),"",INDEX('Policy Characteristics'!K:K,MATCH($C1404,'Policy Characteristics'!$C:$C,0)))</f>
        <v>architectural-design.html#rnd</v>
      </c>
      <c r="R1404" s="176" t="str">
        <f>IF(ISBLANK(INDEX('Policy Characteristics'!L:L,MATCH($C1404,'Policy Characteristics'!$C:$C,0))),"",INDEX('Policy Characteristics'!L:L,MATCH($C1404,'Policy Characteristics'!$C:$C,0)))</f>
        <v>research-and-development.html</v>
      </c>
    </row>
    <row r="1405" spans="1:18" ht="30" x14ac:dyDescent="0.25">
      <c r="A1405" s="176" t="str">
        <f>IF(ISBLANK(INDEX('Policy Characteristics'!A:A,MATCH($C1405,'Policy Characteristics'!$C:$C,0))),"",INDEX('Policy Characteristics'!A:A,MATCH($C1405,'Policy Characteristics'!$C:$C,0)))</f>
        <v>Research and Development</v>
      </c>
      <c r="B1405" s="185" t="str">
        <f>IF(ISBLANK(INDEX('Policy Characteristics'!B:B,MATCH($C1405,'Policy Characteristics'!$C:$C,0))),"",INDEX('Policy Characteristics'!B:B,MATCH($C1405,'Policy Characteristics'!$C:$C,0)))</f>
        <v>Capital Cost Reduction</v>
      </c>
      <c r="C1405" s="176" t="str">
        <f t="shared" si="63"/>
        <v>RnD Industry Capital Cost Perc Reduction</v>
      </c>
      <c r="D1405" t="s">
        <v>1983</v>
      </c>
      <c r="E1405" s="47"/>
      <c r="F1405" s="6" t="s">
        <v>2008</v>
      </c>
      <c r="G1405" s="47"/>
      <c r="H1405" s="44">
        <v>1477</v>
      </c>
      <c r="I1405" s="199" t="s">
        <v>43</v>
      </c>
      <c r="J1405" s="177" t="str">
        <f>IF(ISBLANK(INDEX('Policy Characteristics'!D:D,MATCH($C1405,'Policy Characteristics'!$C:$C,0))),"",INDEX('Policy Characteristics'!D:D,MATCH($C1405,'Policy Characteristics'!$C:$C,0)))</f>
        <v>R&amp;D Capital Cost Reductions</v>
      </c>
      <c r="K1405" s="176" t="str">
        <f>IF(ISBLANK(INDEX('Policy Characteristics'!E:E,MATCH($C1405,'Policy Characteristics'!$C:$C,0))),"",INDEX('Policy Characteristics'!E:E,MATCH($C1405,'Policy Characteristics'!$C:$C,0)))</f>
        <v>RnD industry capital cost reduction</v>
      </c>
      <c r="L1405" s="184">
        <f>IF(ISBLANK(INDEX('Policy Characteristics'!F:F,MATCH($C1405,'Policy Characteristics'!$C:$C,0))),"",INDEX('Policy Characteristics'!F:F,MATCH($C1405,'Policy Characteristics'!$C:$C,0)))</f>
        <v>0</v>
      </c>
      <c r="M1405" s="184">
        <f>IF(ISBLANK(INDEX('Policy Characteristics'!G:G,MATCH($C1405,'Policy Characteristics'!$C:$C,0))),"",INDEX('Policy Characteristics'!G:G,MATCH($C1405,'Policy Characteristics'!$C:$C,0)))</f>
        <v>0.4</v>
      </c>
      <c r="N1405" s="184">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cost</v>
      </c>
      <c r="P1405" s="176"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6" t="str">
        <f>IF(ISBLANK(INDEX('Policy Characteristics'!K:K,MATCH($C1405,'Policy Characteristics'!$C:$C,0))),"",INDEX('Policy Characteristics'!K:K,MATCH($C1405,'Policy Characteristics'!$C:$C,0)))</f>
        <v>architectural-design.html#rnd</v>
      </c>
      <c r="R1405" s="176"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5" t="str">
        <f>IF(ISBLANK(INDEX('Policy Characteristics'!B:B,MATCH($C1406,'Policy Characteristics'!$C:$C,0))),"",INDEX('Policy Characteristics'!B:B,MATCH($C1406,'Policy Characteristics'!$C:$C,0)))</f>
        <v>Capital Cost Reduction</v>
      </c>
      <c r="C1406" s="176" t="str">
        <f t="shared" si="63"/>
        <v>RnD Industry Capital Cost Perc Reduction</v>
      </c>
      <c r="D1406" t="s">
        <v>1984</v>
      </c>
      <c r="E1406" s="47"/>
      <c r="F1406" s="6" t="s">
        <v>2009</v>
      </c>
      <c r="G1406" s="47"/>
      <c r="H1406" s="44">
        <v>1478</v>
      </c>
      <c r="I1406" s="199" t="s">
        <v>43</v>
      </c>
      <c r="J1406" s="177" t="str">
        <f>IF(ISBLANK(INDEX('Policy Characteristics'!D:D,MATCH($C1406,'Policy Characteristics'!$C:$C,0))),"",INDEX('Policy Characteristics'!D:D,MATCH($C1406,'Policy Characteristics'!$C:$C,0)))</f>
        <v>R&amp;D Capital Cost Reductions</v>
      </c>
      <c r="K1406" s="176" t="str">
        <f>IF(ISBLANK(INDEX('Policy Characteristics'!E:E,MATCH($C1406,'Policy Characteristics'!$C:$C,0))),"",INDEX('Policy Characteristics'!E:E,MATCH($C1406,'Policy Characteristics'!$C:$C,0)))</f>
        <v>RnD industry capital cost reduction</v>
      </c>
      <c r="L1406" s="184">
        <f>IF(ISBLANK(INDEX('Policy Characteristics'!F:F,MATCH($C1406,'Policy Characteristics'!$C:$C,0))),"",INDEX('Policy Characteristics'!F:F,MATCH($C1406,'Policy Characteristics'!$C:$C,0)))</f>
        <v>0</v>
      </c>
      <c r="M1406" s="184">
        <f>IF(ISBLANK(INDEX('Policy Characteristics'!G:G,MATCH($C1406,'Policy Characteristics'!$C:$C,0))),"",INDEX('Policy Characteristics'!G:G,MATCH($C1406,'Policy Characteristics'!$C:$C,0)))</f>
        <v>0.4</v>
      </c>
      <c r="N1406" s="184">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cost</v>
      </c>
      <c r="P1406" s="176"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6" t="str">
        <f>IF(ISBLANK(INDEX('Policy Characteristics'!K:K,MATCH($C1406,'Policy Characteristics'!$C:$C,0))),"",INDEX('Policy Characteristics'!K:K,MATCH($C1406,'Policy Characteristics'!$C:$C,0)))</f>
        <v>architectural-design.html#rnd</v>
      </c>
      <c r="R1406" s="176"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5" t="str">
        <f>IF(ISBLANK(INDEX('Policy Characteristics'!B:B,MATCH($C1407,'Policy Characteristics'!$C:$C,0))),"",INDEX('Policy Characteristics'!B:B,MATCH($C1407,'Policy Characteristics'!$C:$C,0)))</f>
        <v>Capital Cost Reduction</v>
      </c>
      <c r="C1407" s="176" t="str">
        <f t="shared" si="63"/>
        <v>RnD Industry Capital Cost Perc Reduction</v>
      </c>
      <c r="D1407" t="s">
        <v>1985</v>
      </c>
      <c r="E1407" s="47"/>
      <c r="F1407" s="6" t="s">
        <v>2010</v>
      </c>
      <c r="G1407" s="47"/>
      <c r="H1407" s="44">
        <v>1479</v>
      </c>
      <c r="I1407" s="199" t="s">
        <v>43</v>
      </c>
      <c r="J1407" s="177" t="str">
        <f>IF(ISBLANK(INDEX('Policy Characteristics'!D:D,MATCH($C1407,'Policy Characteristics'!$C:$C,0))),"",INDEX('Policy Characteristics'!D:D,MATCH($C1407,'Policy Characteristics'!$C:$C,0)))</f>
        <v>R&amp;D Capital Cost Reductions</v>
      </c>
      <c r="K1407" s="176" t="str">
        <f>IF(ISBLANK(INDEX('Policy Characteristics'!E:E,MATCH($C1407,'Policy Characteristics'!$C:$C,0))),"",INDEX('Policy Characteristics'!E:E,MATCH($C1407,'Policy Characteristics'!$C:$C,0)))</f>
        <v>RnD industry capital cost reduction</v>
      </c>
      <c r="L1407" s="184">
        <f>IF(ISBLANK(INDEX('Policy Characteristics'!F:F,MATCH($C1407,'Policy Characteristics'!$C:$C,0))),"",INDEX('Policy Characteristics'!F:F,MATCH($C1407,'Policy Characteristics'!$C:$C,0)))</f>
        <v>0</v>
      </c>
      <c r="M1407" s="184">
        <f>IF(ISBLANK(INDEX('Policy Characteristics'!G:G,MATCH($C1407,'Policy Characteristics'!$C:$C,0))),"",INDEX('Policy Characteristics'!G:G,MATCH($C1407,'Policy Characteristics'!$C:$C,0)))</f>
        <v>0.4</v>
      </c>
      <c r="N1407" s="184">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cost</v>
      </c>
      <c r="P1407" s="176"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6" t="str">
        <f>IF(ISBLANK(INDEX('Policy Characteristics'!K:K,MATCH($C1407,'Policy Characteristics'!$C:$C,0))),"",INDEX('Policy Characteristics'!K:K,MATCH($C1407,'Policy Characteristics'!$C:$C,0)))</f>
        <v>architectural-design.html#rnd</v>
      </c>
      <c r="R1407" s="176"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5" t="str">
        <f>IF(ISBLANK(INDEX('Policy Characteristics'!B:B,MATCH($C1408,'Policy Characteristics'!$C:$C,0))),"",INDEX('Policy Characteristics'!B:B,MATCH($C1408,'Policy Characteristics'!$C:$C,0)))</f>
        <v>Capital Cost Reduction</v>
      </c>
      <c r="C1408" s="176" t="str">
        <f t="shared" si="63"/>
        <v>RnD Industry Capital Cost Perc Reduction</v>
      </c>
      <c r="D1408" t="s">
        <v>1986</v>
      </c>
      <c r="E1408" s="47"/>
      <c r="F1408" s="6" t="s">
        <v>2011</v>
      </c>
      <c r="G1408" s="47"/>
      <c r="H1408" s="44">
        <v>1480</v>
      </c>
      <c r="I1408" s="199" t="s">
        <v>43</v>
      </c>
      <c r="J1408" s="177" t="str">
        <f>IF(ISBLANK(INDEX('Policy Characteristics'!D:D,MATCH($C1408,'Policy Characteristics'!$C:$C,0))),"",INDEX('Policy Characteristics'!D:D,MATCH($C1408,'Policy Characteristics'!$C:$C,0)))</f>
        <v>R&amp;D Capital Cost Reductions</v>
      </c>
      <c r="K1408" s="176" t="str">
        <f>IF(ISBLANK(INDEX('Policy Characteristics'!E:E,MATCH($C1408,'Policy Characteristics'!$C:$C,0))),"",INDEX('Policy Characteristics'!E:E,MATCH($C1408,'Policy Characteristics'!$C:$C,0)))</f>
        <v>RnD industry capital cost reduction</v>
      </c>
      <c r="L1408" s="184">
        <f>IF(ISBLANK(INDEX('Policy Characteristics'!F:F,MATCH($C1408,'Policy Characteristics'!$C:$C,0))),"",INDEX('Policy Characteristics'!F:F,MATCH($C1408,'Policy Characteristics'!$C:$C,0)))</f>
        <v>0</v>
      </c>
      <c r="M1408" s="184">
        <f>IF(ISBLANK(INDEX('Policy Characteristics'!G:G,MATCH($C1408,'Policy Characteristics'!$C:$C,0))),"",INDEX('Policy Characteristics'!G:G,MATCH($C1408,'Policy Characteristics'!$C:$C,0)))</f>
        <v>0.4</v>
      </c>
      <c r="N1408" s="184">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cost</v>
      </c>
      <c r="P1408" s="176"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6" t="str">
        <f>IF(ISBLANK(INDEX('Policy Characteristics'!K:K,MATCH($C1408,'Policy Characteristics'!$C:$C,0))),"",INDEX('Policy Characteristics'!K:K,MATCH($C1408,'Policy Characteristics'!$C:$C,0)))</f>
        <v>architectural-design.html#rnd</v>
      </c>
      <c r="R1408" s="176"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5" t="str">
        <f>IF(ISBLANK(INDEX('Policy Characteristics'!B:B,MATCH($C1409,'Policy Characteristics'!$C:$C,0))),"",INDEX('Policy Characteristics'!B:B,MATCH($C1409,'Policy Characteristics'!$C:$C,0)))</f>
        <v>Capital Cost Reduction</v>
      </c>
      <c r="C1409" s="176" t="str">
        <f t="shared" si="63"/>
        <v>RnD Industry Capital Cost Perc Reduction</v>
      </c>
      <c r="D1409" t="s">
        <v>1987</v>
      </c>
      <c r="E1409" s="47"/>
      <c r="F1409" s="6" t="s">
        <v>2012</v>
      </c>
      <c r="G1409" s="47"/>
      <c r="H1409" s="44">
        <v>1481</v>
      </c>
      <c r="I1409" s="199" t="s">
        <v>43</v>
      </c>
      <c r="J1409" s="177" t="str">
        <f>IF(ISBLANK(INDEX('Policy Characteristics'!D:D,MATCH($C1409,'Policy Characteristics'!$C:$C,0))),"",INDEX('Policy Characteristics'!D:D,MATCH($C1409,'Policy Characteristics'!$C:$C,0)))</f>
        <v>R&amp;D Capital Cost Reductions</v>
      </c>
      <c r="K1409" s="176" t="str">
        <f>IF(ISBLANK(INDEX('Policy Characteristics'!E:E,MATCH($C1409,'Policy Characteristics'!$C:$C,0))),"",INDEX('Policy Characteristics'!E:E,MATCH($C1409,'Policy Characteristics'!$C:$C,0)))</f>
        <v>RnD industry capital cost reduction</v>
      </c>
      <c r="L1409" s="184">
        <f>IF(ISBLANK(INDEX('Policy Characteristics'!F:F,MATCH($C1409,'Policy Characteristics'!$C:$C,0))),"",INDEX('Policy Characteristics'!F:F,MATCH($C1409,'Policy Characteristics'!$C:$C,0)))</f>
        <v>0</v>
      </c>
      <c r="M1409" s="184">
        <f>IF(ISBLANK(INDEX('Policy Characteristics'!G:G,MATCH($C1409,'Policy Characteristics'!$C:$C,0))),"",INDEX('Policy Characteristics'!G:G,MATCH($C1409,'Policy Characteristics'!$C:$C,0)))</f>
        <v>0.4</v>
      </c>
      <c r="N1409" s="184">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cost</v>
      </c>
      <c r="P1409" s="176"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6" t="str">
        <f>IF(ISBLANK(INDEX('Policy Characteristics'!K:K,MATCH($C1409,'Policy Characteristics'!$C:$C,0))),"",INDEX('Policy Characteristics'!K:K,MATCH($C1409,'Policy Characteristics'!$C:$C,0)))</f>
        <v>architectural-design.html#rnd</v>
      </c>
      <c r="R1409" s="176"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5" t="str">
        <f>IF(ISBLANK(INDEX('Policy Characteristics'!B:B,MATCH($C1410,'Policy Characteristics'!$C:$C,0))),"",INDEX('Policy Characteristics'!B:B,MATCH($C1410,'Policy Characteristics'!$C:$C,0)))</f>
        <v>Capital Cost Reduction</v>
      </c>
      <c r="C1410" s="176" t="str">
        <f t="shared" si="63"/>
        <v>RnD Industry Capital Cost Perc Reduction</v>
      </c>
      <c r="D1410" t="s">
        <v>1988</v>
      </c>
      <c r="E1410" s="47"/>
      <c r="F1410" s="6" t="s">
        <v>2013</v>
      </c>
      <c r="G1410" s="47"/>
      <c r="H1410" s="44">
        <v>1482</v>
      </c>
      <c r="I1410" s="199" t="s">
        <v>43</v>
      </c>
      <c r="J1410" s="177" t="str">
        <f>IF(ISBLANK(INDEX('Policy Characteristics'!D:D,MATCH($C1410,'Policy Characteristics'!$C:$C,0))),"",INDEX('Policy Characteristics'!D:D,MATCH($C1410,'Policy Characteristics'!$C:$C,0)))</f>
        <v>R&amp;D Capital Cost Reductions</v>
      </c>
      <c r="K1410" s="176" t="str">
        <f>IF(ISBLANK(INDEX('Policy Characteristics'!E:E,MATCH($C1410,'Policy Characteristics'!$C:$C,0))),"",INDEX('Policy Characteristics'!E:E,MATCH($C1410,'Policy Characteristics'!$C:$C,0)))</f>
        <v>RnD industry capital cost reduction</v>
      </c>
      <c r="L1410" s="184">
        <f>IF(ISBLANK(INDEX('Policy Characteristics'!F:F,MATCH($C1410,'Policy Characteristics'!$C:$C,0))),"",INDEX('Policy Characteristics'!F:F,MATCH($C1410,'Policy Characteristics'!$C:$C,0)))</f>
        <v>0</v>
      </c>
      <c r="M1410" s="184">
        <f>IF(ISBLANK(INDEX('Policy Characteristics'!G:G,MATCH($C1410,'Policy Characteristics'!$C:$C,0))),"",INDEX('Policy Characteristics'!G:G,MATCH($C1410,'Policy Characteristics'!$C:$C,0)))</f>
        <v>0.4</v>
      </c>
      <c r="N1410" s="184">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cost</v>
      </c>
      <c r="P1410" s="176"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6" t="str">
        <f>IF(ISBLANK(INDEX('Policy Characteristics'!K:K,MATCH($C1410,'Policy Characteristics'!$C:$C,0))),"",INDEX('Policy Characteristics'!K:K,MATCH($C1410,'Policy Characteristics'!$C:$C,0)))</f>
        <v>architectural-design.html#rnd</v>
      </c>
      <c r="R1410" s="176"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5" t="str">
        <f>IF(ISBLANK(INDEX('Policy Characteristics'!B:B,MATCH($C1411,'Policy Characteristics'!$C:$C,0))),"",INDEX('Policy Characteristics'!B:B,MATCH($C1411,'Policy Characteristics'!$C:$C,0)))</f>
        <v>Capital Cost Reduction</v>
      </c>
      <c r="C1411" s="176" t="str">
        <f t="shared" si="63"/>
        <v>RnD Industry Capital Cost Perc Reduction</v>
      </c>
      <c r="D1411" t="s">
        <v>1989</v>
      </c>
      <c r="E1411" s="47"/>
      <c r="F1411" s="6" t="s">
        <v>2014</v>
      </c>
      <c r="G1411" s="47"/>
      <c r="H1411" s="44">
        <v>1483</v>
      </c>
      <c r="I1411" s="199" t="s">
        <v>43</v>
      </c>
      <c r="J1411" s="177" t="str">
        <f>IF(ISBLANK(INDEX('Policy Characteristics'!D:D,MATCH($C1411,'Policy Characteristics'!$C:$C,0))),"",INDEX('Policy Characteristics'!D:D,MATCH($C1411,'Policy Characteristics'!$C:$C,0)))</f>
        <v>R&amp;D Capital Cost Reductions</v>
      </c>
      <c r="K1411" s="176" t="str">
        <f>IF(ISBLANK(INDEX('Policy Characteristics'!E:E,MATCH($C1411,'Policy Characteristics'!$C:$C,0))),"",INDEX('Policy Characteristics'!E:E,MATCH($C1411,'Policy Characteristics'!$C:$C,0)))</f>
        <v>RnD industry capital cost reduction</v>
      </c>
      <c r="L1411" s="184">
        <f>IF(ISBLANK(INDEX('Policy Characteristics'!F:F,MATCH($C1411,'Policy Characteristics'!$C:$C,0))),"",INDEX('Policy Characteristics'!F:F,MATCH($C1411,'Policy Characteristics'!$C:$C,0)))</f>
        <v>0</v>
      </c>
      <c r="M1411" s="184">
        <f>IF(ISBLANK(INDEX('Policy Characteristics'!G:G,MATCH($C1411,'Policy Characteristics'!$C:$C,0))),"",INDEX('Policy Characteristics'!G:G,MATCH($C1411,'Policy Characteristics'!$C:$C,0)))</f>
        <v>0.4</v>
      </c>
      <c r="N1411" s="184">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cost</v>
      </c>
      <c r="P1411" s="176"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6" t="str">
        <f>IF(ISBLANK(INDEX('Policy Characteristics'!K:K,MATCH($C1411,'Policy Characteristics'!$C:$C,0))),"",INDEX('Policy Characteristics'!K:K,MATCH($C1411,'Policy Characteristics'!$C:$C,0)))</f>
        <v>architectural-design.html#rnd</v>
      </c>
      <c r="R1411" s="176"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5" t="str">
        <f>IF(ISBLANK(INDEX('Policy Characteristics'!B:B,MATCH($C1412,'Policy Characteristics'!$C:$C,0))),"",INDEX('Policy Characteristics'!B:B,MATCH($C1412,'Policy Characteristics'!$C:$C,0)))</f>
        <v>Capital Cost Reduction</v>
      </c>
      <c r="C1412" s="176" t="str">
        <f t="shared" si="63"/>
        <v>RnD Industry Capital Cost Perc Reduction</v>
      </c>
      <c r="D1412" t="s">
        <v>1990</v>
      </c>
      <c r="E1412" s="47"/>
      <c r="F1412" s="6" t="s">
        <v>2015</v>
      </c>
      <c r="G1412" s="47"/>
      <c r="H1412" s="44">
        <v>1484</v>
      </c>
      <c r="I1412" s="199" t="s">
        <v>43</v>
      </c>
      <c r="J1412" s="177" t="str">
        <f>IF(ISBLANK(INDEX('Policy Characteristics'!D:D,MATCH($C1412,'Policy Characteristics'!$C:$C,0))),"",INDEX('Policy Characteristics'!D:D,MATCH($C1412,'Policy Characteristics'!$C:$C,0)))</f>
        <v>R&amp;D Capital Cost Reductions</v>
      </c>
      <c r="K1412" s="176" t="str">
        <f>IF(ISBLANK(INDEX('Policy Characteristics'!E:E,MATCH($C1412,'Policy Characteristics'!$C:$C,0))),"",INDEX('Policy Characteristics'!E:E,MATCH($C1412,'Policy Characteristics'!$C:$C,0)))</f>
        <v>RnD industry capital cost reduction</v>
      </c>
      <c r="L1412" s="184">
        <f>IF(ISBLANK(INDEX('Policy Characteristics'!F:F,MATCH($C1412,'Policy Characteristics'!$C:$C,0))),"",INDEX('Policy Characteristics'!F:F,MATCH($C1412,'Policy Characteristics'!$C:$C,0)))</f>
        <v>0</v>
      </c>
      <c r="M1412" s="184">
        <f>IF(ISBLANK(INDEX('Policy Characteristics'!G:G,MATCH($C1412,'Policy Characteristics'!$C:$C,0))),"",INDEX('Policy Characteristics'!G:G,MATCH($C1412,'Policy Characteristics'!$C:$C,0)))</f>
        <v>0.4</v>
      </c>
      <c r="N1412" s="184">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cost</v>
      </c>
      <c r="P1412" s="176"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6" t="str">
        <f>IF(ISBLANK(INDEX('Policy Characteristics'!K:K,MATCH($C1412,'Policy Characteristics'!$C:$C,0))),"",INDEX('Policy Characteristics'!K:K,MATCH($C1412,'Policy Characteristics'!$C:$C,0)))</f>
        <v>architectural-design.html#rnd</v>
      </c>
      <c r="R1412" s="176"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5" t="str">
        <f>IF(ISBLANK(INDEX('Policy Characteristics'!B:B,MATCH($C1413,'Policy Characteristics'!$C:$C,0))),"",INDEX('Policy Characteristics'!B:B,MATCH($C1413,'Policy Characteristics'!$C:$C,0)))</f>
        <v>Capital Cost Reduction</v>
      </c>
      <c r="C1413" s="176" t="str">
        <f t="shared" si="63"/>
        <v>RnD Industry Capital Cost Perc Reduction</v>
      </c>
      <c r="D1413" t="s">
        <v>1991</v>
      </c>
      <c r="E1413" s="47"/>
      <c r="F1413" s="6" t="s">
        <v>2016</v>
      </c>
      <c r="G1413" s="47"/>
      <c r="H1413" s="44">
        <v>1485</v>
      </c>
      <c r="I1413" s="199" t="s">
        <v>43</v>
      </c>
      <c r="J1413" s="177" t="str">
        <f>IF(ISBLANK(INDEX('Policy Characteristics'!D:D,MATCH($C1413,'Policy Characteristics'!$C:$C,0))),"",INDEX('Policy Characteristics'!D:D,MATCH($C1413,'Policy Characteristics'!$C:$C,0)))</f>
        <v>R&amp;D Capital Cost Reductions</v>
      </c>
      <c r="K1413" s="176" t="str">
        <f>IF(ISBLANK(INDEX('Policy Characteristics'!E:E,MATCH($C1413,'Policy Characteristics'!$C:$C,0))),"",INDEX('Policy Characteristics'!E:E,MATCH($C1413,'Policy Characteristics'!$C:$C,0)))</f>
        <v>RnD industry capital cost reduction</v>
      </c>
      <c r="L1413" s="184">
        <f>IF(ISBLANK(INDEX('Policy Characteristics'!F:F,MATCH($C1413,'Policy Characteristics'!$C:$C,0))),"",INDEX('Policy Characteristics'!F:F,MATCH($C1413,'Policy Characteristics'!$C:$C,0)))</f>
        <v>0</v>
      </c>
      <c r="M1413" s="184">
        <f>IF(ISBLANK(INDEX('Policy Characteristics'!G:G,MATCH($C1413,'Policy Characteristics'!$C:$C,0))),"",INDEX('Policy Characteristics'!G:G,MATCH($C1413,'Policy Characteristics'!$C:$C,0)))</f>
        <v>0.4</v>
      </c>
      <c r="N1413" s="184">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cost</v>
      </c>
      <c r="P1413" s="176"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6" t="str">
        <f>IF(ISBLANK(INDEX('Policy Characteristics'!K:K,MATCH($C1413,'Policy Characteristics'!$C:$C,0))),"",INDEX('Policy Characteristics'!K:K,MATCH($C1413,'Policy Characteristics'!$C:$C,0)))</f>
        <v>architectural-design.html#rnd</v>
      </c>
      <c r="R1413" s="176"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5" t="str">
        <f>IF(ISBLANK(INDEX('Policy Characteristics'!B:B,MATCH($C1414,'Policy Characteristics'!$C:$C,0))),"",INDEX('Policy Characteristics'!B:B,MATCH($C1414,'Policy Characteristics'!$C:$C,0)))</f>
        <v>Capital Cost Reduction</v>
      </c>
      <c r="C1414" s="176" t="str">
        <f t="shared" si="63"/>
        <v>RnD Industry Capital Cost Perc Reduction</v>
      </c>
      <c r="D1414" t="s">
        <v>1992</v>
      </c>
      <c r="E1414" s="47"/>
      <c r="F1414" s="6" t="s">
        <v>2017</v>
      </c>
      <c r="G1414" s="47"/>
      <c r="H1414" s="44">
        <v>1486</v>
      </c>
      <c r="I1414" s="199" t="s">
        <v>43</v>
      </c>
      <c r="J1414" s="177" t="str">
        <f>IF(ISBLANK(INDEX('Policy Characteristics'!D:D,MATCH($C1414,'Policy Characteristics'!$C:$C,0))),"",INDEX('Policy Characteristics'!D:D,MATCH($C1414,'Policy Characteristics'!$C:$C,0)))</f>
        <v>R&amp;D Capital Cost Reductions</v>
      </c>
      <c r="K1414" s="176" t="str">
        <f>IF(ISBLANK(INDEX('Policy Characteristics'!E:E,MATCH($C1414,'Policy Characteristics'!$C:$C,0))),"",INDEX('Policy Characteristics'!E:E,MATCH($C1414,'Policy Characteristics'!$C:$C,0)))</f>
        <v>RnD industry capital cost reduction</v>
      </c>
      <c r="L1414" s="184">
        <f>IF(ISBLANK(INDEX('Policy Characteristics'!F:F,MATCH($C1414,'Policy Characteristics'!$C:$C,0))),"",INDEX('Policy Characteristics'!F:F,MATCH($C1414,'Policy Characteristics'!$C:$C,0)))</f>
        <v>0</v>
      </c>
      <c r="M1414" s="184">
        <f>IF(ISBLANK(INDEX('Policy Characteristics'!G:G,MATCH($C1414,'Policy Characteristics'!$C:$C,0))),"",INDEX('Policy Characteristics'!G:G,MATCH($C1414,'Policy Characteristics'!$C:$C,0)))</f>
        <v>0.4</v>
      </c>
      <c r="N1414" s="184">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cost</v>
      </c>
      <c r="P1414" s="176"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6" t="str">
        <f>IF(ISBLANK(INDEX('Policy Characteristics'!K:K,MATCH($C1414,'Policy Characteristics'!$C:$C,0))),"",INDEX('Policy Characteristics'!K:K,MATCH($C1414,'Policy Characteristics'!$C:$C,0)))</f>
        <v>architectural-design.html#rnd</v>
      </c>
      <c r="R1414" s="176"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5" t="str">
        <f>IF(ISBLANK(INDEX('Policy Characteristics'!B:B,MATCH($C1415,'Policy Characteristics'!$C:$C,0))),"",INDEX('Policy Characteristics'!B:B,MATCH($C1415,'Policy Characteristics'!$C:$C,0)))</f>
        <v>Capital Cost Reduction</v>
      </c>
      <c r="C1415" s="192" t="s">
        <v>293</v>
      </c>
      <c r="D1415" s="47" t="s">
        <v>1145</v>
      </c>
      <c r="E1415" s="47"/>
      <c r="F1415" s="47" t="s">
        <v>470</v>
      </c>
      <c r="G1415" s="47"/>
      <c r="H1415" s="44">
        <v>108</v>
      </c>
      <c r="I1415" s="199" t="s">
        <v>43</v>
      </c>
      <c r="J1415" s="177" t="str">
        <f>IF(ISBLANK(INDEX('Policy Characteristics'!D:D,MATCH($C1415,'Policy Characteristics'!$C:$C,0))),"",INDEX('Policy Characteristics'!D:D,MATCH($C1415,'Policy Characteristics'!$C:$C,0)))</f>
        <v>R&amp;D Capital Cost Reductions</v>
      </c>
      <c r="K1415" s="176" t="str">
        <f>IF(ISBLANK(INDEX('Policy Characteristics'!E:E,MATCH($C1415,'Policy Characteristics'!$C:$C,0))),"",INDEX('Policy Characteristics'!E:E,MATCH($C1415,'Policy Characteristics'!$C:$C,0)))</f>
        <v>RnD transportation capital cost reduction</v>
      </c>
      <c r="L1415" s="184">
        <f>IF(ISBLANK(INDEX('Policy Characteristics'!F:F,MATCH($C1415,'Policy Characteristics'!$C:$C,0))),"",INDEX('Policy Characteristics'!F:F,MATCH($C1415,'Policy Characteristics'!$C:$C,0)))</f>
        <v>0</v>
      </c>
      <c r="M1415" s="184">
        <f>IF(ISBLANK(INDEX('Policy Characteristics'!G:G,MATCH($C1415,'Policy Characteristics'!$C:$C,0))),"",INDEX('Policy Characteristics'!G:G,MATCH($C1415,'Policy Characteristics'!$C:$C,0)))</f>
        <v>0.4</v>
      </c>
      <c r="N1415" s="184">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cost</v>
      </c>
      <c r="P1415" s="176"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6" t="str">
        <f>IF(ISBLANK(INDEX('Policy Characteristics'!K:K,MATCH($C1415,'Policy Characteristics'!$C:$C,0))),"",INDEX('Policy Characteristics'!K:K,MATCH($C1415,'Policy Characteristics'!$C:$C,0)))</f>
        <v>architectural-design.html#rnd</v>
      </c>
      <c r="R1415" s="176"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5" t="str">
        <f>IF(ISBLANK(INDEX('Policy Characteristics'!B:B,MATCH($C1416,'Policy Characteristics'!$C:$C,0))),"",INDEX('Policy Characteristics'!B:B,MATCH($C1416,'Policy Characteristics'!$C:$C,0)))</f>
        <v>Capital Cost Reduction</v>
      </c>
      <c r="C1416" s="176" t="str">
        <f t="shared" ref="C1416:C1421" si="64">C$1415</f>
        <v>RnD Transportation Capital Cost Perc Reduction</v>
      </c>
      <c r="D1416" s="47" t="s">
        <v>1146</v>
      </c>
      <c r="E1416" s="47"/>
      <c r="F1416" s="47" t="s">
        <v>471</v>
      </c>
      <c r="G1416" s="47"/>
      <c r="H1416" s="44">
        <v>109</v>
      </c>
      <c r="I1416" s="199" t="s">
        <v>43</v>
      </c>
      <c r="J1416" s="177" t="str">
        <f>IF(ISBLANK(INDEX('Policy Characteristics'!D:D,MATCH($C1416,'Policy Characteristics'!$C:$C,0))),"",INDEX('Policy Characteristics'!D:D,MATCH($C1416,'Policy Characteristics'!$C:$C,0)))</f>
        <v>R&amp;D Capital Cost Reductions</v>
      </c>
      <c r="K1416" s="176" t="str">
        <f>IF(ISBLANK(INDEX('Policy Characteristics'!E:E,MATCH($C1416,'Policy Characteristics'!$C:$C,0))),"",INDEX('Policy Characteristics'!E:E,MATCH($C1416,'Policy Characteristics'!$C:$C,0)))</f>
        <v>RnD transportation capital cost reduction</v>
      </c>
      <c r="L1416" s="184">
        <f>IF(ISBLANK(INDEX('Policy Characteristics'!F:F,MATCH($C1416,'Policy Characteristics'!$C:$C,0))),"",INDEX('Policy Characteristics'!F:F,MATCH($C1416,'Policy Characteristics'!$C:$C,0)))</f>
        <v>0</v>
      </c>
      <c r="M1416" s="184">
        <f>IF(ISBLANK(INDEX('Policy Characteristics'!G:G,MATCH($C1416,'Policy Characteristics'!$C:$C,0))),"",INDEX('Policy Characteristics'!G:G,MATCH($C1416,'Policy Characteristics'!$C:$C,0)))</f>
        <v>0.4</v>
      </c>
      <c r="N1416" s="184">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cost</v>
      </c>
      <c r="P1416" s="176"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6" t="str">
        <f>IF(ISBLANK(INDEX('Policy Characteristics'!K:K,MATCH($C1416,'Policy Characteristics'!$C:$C,0))),"",INDEX('Policy Characteristics'!K:K,MATCH($C1416,'Policy Characteristics'!$C:$C,0)))</f>
        <v>architectural-design.html#rnd</v>
      </c>
      <c r="R1416" s="176"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5" t="str">
        <f>IF(ISBLANK(INDEX('Policy Characteristics'!B:B,MATCH($C1417,'Policy Characteristics'!$C:$C,0))),"",INDEX('Policy Characteristics'!B:B,MATCH($C1417,'Policy Characteristics'!$C:$C,0)))</f>
        <v>Capital Cost Reduction</v>
      </c>
      <c r="C1417" s="176" t="str">
        <f t="shared" si="64"/>
        <v>RnD Transportation Capital Cost Perc Reduction</v>
      </c>
      <c r="D1417" s="47" t="s">
        <v>1147</v>
      </c>
      <c r="E1417" s="47"/>
      <c r="F1417" s="47" t="s">
        <v>472</v>
      </c>
      <c r="G1417" s="47"/>
      <c r="H1417" s="44">
        <v>110</v>
      </c>
      <c r="I1417" s="199" t="s">
        <v>43</v>
      </c>
      <c r="J1417" s="177" t="str">
        <f>IF(ISBLANK(INDEX('Policy Characteristics'!D:D,MATCH($C1417,'Policy Characteristics'!$C:$C,0))),"",INDEX('Policy Characteristics'!D:D,MATCH($C1417,'Policy Characteristics'!$C:$C,0)))</f>
        <v>R&amp;D Capital Cost Reductions</v>
      </c>
      <c r="K1417" s="176" t="str">
        <f>IF(ISBLANK(INDEX('Policy Characteristics'!E:E,MATCH($C1417,'Policy Characteristics'!$C:$C,0))),"",INDEX('Policy Characteristics'!E:E,MATCH($C1417,'Policy Characteristics'!$C:$C,0)))</f>
        <v>RnD transportation capital cost reduction</v>
      </c>
      <c r="L1417" s="184">
        <f>IF(ISBLANK(INDEX('Policy Characteristics'!F:F,MATCH($C1417,'Policy Characteristics'!$C:$C,0))),"",INDEX('Policy Characteristics'!F:F,MATCH($C1417,'Policy Characteristics'!$C:$C,0)))</f>
        <v>0</v>
      </c>
      <c r="M1417" s="184">
        <f>IF(ISBLANK(INDEX('Policy Characteristics'!G:G,MATCH($C1417,'Policy Characteristics'!$C:$C,0))),"",INDEX('Policy Characteristics'!G:G,MATCH($C1417,'Policy Characteristics'!$C:$C,0)))</f>
        <v>0.4</v>
      </c>
      <c r="N1417" s="184">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cost</v>
      </c>
      <c r="P1417" s="176"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6" t="str">
        <f>IF(ISBLANK(INDEX('Policy Characteristics'!K:K,MATCH($C1417,'Policy Characteristics'!$C:$C,0))),"",INDEX('Policy Characteristics'!K:K,MATCH($C1417,'Policy Characteristics'!$C:$C,0)))</f>
        <v>architectural-design.html#rnd</v>
      </c>
      <c r="R1417" s="176"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5" t="str">
        <f>IF(ISBLANK(INDEX('Policy Characteristics'!B:B,MATCH($C1418,'Policy Characteristics'!$C:$C,0))),"",INDEX('Policy Characteristics'!B:B,MATCH($C1418,'Policy Characteristics'!$C:$C,0)))</f>
        <v>Capital Cost Reduction</v>
      </c>
      <c r="C1418" s="176" t="str">
        <f t="shared" si="64"/>
        <v>RnD Transportation Capital Cost Perc Reduction</v>
      </c>
      <c r="D1418" s="47" t="s">
        <v>1148</v>
      </c>
      <c r="E1418" s="47"/>
      <c r="F1418" s="47" t="s">
        <v>473</v>
      </c>
      <c r="G1418" s="47"/>
      <c r="H1418" s="44">
        <v>111</v>
      </c>
      <c r="I1418" s="199" t="s">
        <v>43</v>
      </c>
      <c r="J1418" s="177" t="str">
        <f>IF(ISBLANK(INDEX('Policy Characteristics'!D:D,MATCH($C1418,'Policy Characteristics'!$C:$C,0))),"",INDEX('Policy Characteristics'!D:D,MATCH($C1418,'Policy Characteristics'!$C:$C,0)))</f>
        <v>R&amp;D Capital Cost Reductions</v>
      </c>
      <c r="K1418" s="176" t="str">
        <f>IF(ISBLANK(INDEX('Policy Characteristics'!E:E,MATCH($C1418,'Policy Characteristics'!$C:$C,0))),"",INDEX('Policy Characteristics'!E:E,MATCH($C1418,'Policy Characteristics'!$C:$C,0)))</f>
        <v>RnD transportation capital cost reduction</v>
      </c>
      <c r="L1418" s="184">
        <f>IF(ISBLANK(INDEX('Policy Characteristics'!F:F,MATCH($C1418,'Policy Characteristics'!$C:$C,0))),"",INDEX('Policy Characteristics'!F:F,MATCH($C1418,'Policy Characteristics'!$C:$C,0)))</f>
        <v>0</v>
      </c>
      <c r="M1418" s="184">
        <f>IF(ISBLANK(INDEX('Policy Characteristics'!G:G,MATCH($C1418,'Policy Characteristics'!$C:$C,0))),"",INDEX('Policy Characteristics'!G:G,MATCH($C1418,'Policy Characteristics'!$C:$C,0)))</f>
        <v>0.4</v>
      </c>
      <c r="N1418" s="184">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cost</v>
      </c>
      <c r="P1418" s="176"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6" t="str">
        <f>IF(ISBLANK(INDEX('Policy Characteristics'!K:K,MATCH($C1418,'Policy Characteristics'!$C:$C,0))),"",INDEX('Policy Characteristics'!K:K,MATCH($C1418,'Policy Characteristics'!$C:$C,0)))</f>
        <v>architectural-design.html#rnd</v>
      </c>
      <c r="R1418" s="176"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5" t="str">
        <f>IF(ISBLANK(INDEX('Policy Characteristics'!B:B,MATCH($C1419,'Policy Characteristics'!$C:$C,0))),"",INDEX('Policy Characteristics'!B:B,MATCH($C1419,'Policy Characteristics'!$C:$C,0)))</f>
        <v>Capital Cost Reduction</v>
      </c>
      <c r="C1419" s="176" t="str">
        <f t="shared" si="64"/>
        <v>RnD Transportation Capital Cost Perc Reduction</v>
      </c>
      <c r="D1419" s="47" t="s">
        <v>1149</v>
      </c>
      <c r="E1419" s="47"/>
      <c r="F1419" s="47" t="s">
        <v>474</v>
      </c>
      <c r="G1419" s="47"/>
      <c r="H1419" s="44">
        <v>112</v>
      </c>
      <c r="I1419" s="199" t="s">
        <v>43</v>
      </c>
      <c r="J1419" s="177" t="str">
        <f>IF(ISBLANK(INDEX('Policy Characteristics'!D:D,MATCH($C1419,'Policy Characteristics'!$C:$C,0))),"",INDEX('Policy Characteristics'!D:D,MATCH($C1419,'Policy Characteristics'!$C:$C,0)))</f>
        <v>R&amp;D Capital Cost Reductions</v>
      </c>
      <c r="K1419" s="176" t="str">
        <f>IF(ISBLANK(INDEX('Policy Characteristics'!E:E,MATCH($C1419,'Policy Characteristics'!$C:$C,0))),"",INDEX('Policy Characteristics'!E:E,MATCH($C1419,'Policy Characteristics'!$C:$C,0)))</f>
        <v>RnD transportation capital cost reduction</v>
      </c>
      <c r="L1419" s="184">
        <f>IF(ISBLANK(INDEX('Policy Characteristics'!F:F,MATCH($C1419,'Policy Characteristics'!$C:$C,0))),"",INDEX('Policy Characteristics'!F:F,MATCH($C1419,'Policy Characteristics'!$C:$C,0)))</f>
        <v>0</v>
      </c>
      <c r="M1419" s="184">
        <f>IF(ISBLANK(INDEX('Policy Characteristics'!G:G,MATCH($C1419,'Policy Characteristics'!$C:$C,0))),"",INDEX('Policy Characteristics'!G:G,MATCH($C1419,'Policy Characteristics'!$C:$C,0)))</f>
        <v>0.4</v>
      </c>
      <c r="N1419" s="184">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cost</v>
      </c>
      <c r="P1419" s="176"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6" t="str">
        <f>IF(ISBLANK(INDEX('Policy Characteristics'!K:K,MATCH($C1419,'Policy Characteristics'!$C:$C,0))),"",INDEX('Policy Characteristics'!K:K,MATCH($C1419,'Policy Characteristics'!$C:$C,0)))</f>
        <v>architectural-design.html#rnd</v>
      </c>
      <c r="R1419" s="176"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5" t="str">
        <f>IF(ISBLANK(INDEX('Policy Characteristics'!B:B,MATCH($C1420,'Policy Characteristics'!$C:$C,0))),"",INDEX('Policy Characteristics'!B:B,MATCH($C1420,'Policy Characteristics'!$C:$C,0)))</f>
        <v>Capital Cost Reduction</v>
      </c>
      <c r="C1420" s="176" t="str">
        <f t="shared" si="64"/>
        <v>RnD Transportation Capital Cost Perc Reduction</v>
      </c>
      <c r="D1420" s="47" t="s">
        <v>1410</v>
      </c>
      <c r="E1420" s="47"/>
      <c r="F1420" s="47" t="s">
        <v>1694</v>
      </c>
      <c r="G1420" s="47"/>
      <c r="H1420" s="44">
        <v>113</v>
      </c>
      <c r="I1420" s="199" t="s">
        <v>43</v>
      </c>
      <c r="J1420" s="177" t="str">
        <f>IF(ISBLANK(INDEX('Policy Characteristics'!D:D,MATCH($C1420,'Policy Characteristics'!$C:$C,0))),"",INDEX('Policy Characteristics'!D:D,MATCH($C1420,'Policy Characteristics'!$C:$C,0)))</f>
        <v>R&amp;D Capital Cost Reductions</v>
      </c>
      <c r="K1420" s="176" t="str">
        <f>IF(ISBLANK(INDEX('Policy Characteristics'!E:E,MATCH($C1420,'Policy Characteristics'!$C:$C,0))),"",INDEX('Policy Characteristics'!E:E,MATCH($C1420,'Policy Characteristics'!$C:$C,0)))</f>
        <v>RnD transportation capital cost reduction</v>
      </c>
      <c r="L1420" s="184">
        <f>IF(ISBLANK(INDEX('Policy Characteristics'!F:F,MATCH($C1420,'Policy Characteristics'!$C:$C,0))),"",INDEX('Policy Characteristics'!F:F,MATCH($C1420,'Policy Characteristics'!$C:$C,0)))</f>
        <v>0</v>
      </c>
      <c r="M1420" s="184">
        <f>IF(ISBLANK(INDEX('Policy Characteristics'!G:G,MATCH($C1420,'Policy Characteristics'!$C:$C,0))),"",INDEX('Policy Characteristics'!G:G,MATCH($C1420,'Policy Characteristics'!$C:$C,0)))</f>
        <v>0.4</v>
      </c>
      <c r="N1420" s="184">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cost</v>
      </c>
      <c r="P1420" s="176"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6" t="str">
        <f>IF(ISBLANK(INDEX('Policy Characteristics'!K:K,MATCH($C1420,'Policy Characteristics'!$C:$C,0))),"",INDEX('Policy Characteristics'!K:K,MATCH($C1420,'Policy Characteristics'!$C:$C,0)))</f>
        <v>architectural-design.html#rnd</v>
      </c>
      <c r="R1420" s="176"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5" t="str">
        <f>IF(ISBLANK(INDEX('Policy Characteristics'!B:B,MATCH($C1421,'Policy Characteristics'!$C:$C,0))),"",INDEX('Policy Characteristics'!B:B,MATCH($C1421,'Policy Characteristics'!$C:$C,0)))</f>
        <v>Capital Cost Reduction</v>
      </c>
      <c r="C1421" s="176" t="str">
        <f t="shared" si="64"/>
        <v>RnD Transportation Capital Cost Perc Reduction</v>
      </c>
      <c r="D1421" s="47" t="s">
        <v>1409</v>
      </c>
      <c r="E1421" s="47"/>
      <c r="F1421" s="47" t="s">
        <v>1695</v>
      </c>
      <c r="G1421" s="47"/>
      <c r="H1421" s="44">
        <v>523</v>
      </c>
      <c r="I1421" s="199" t="s">
        <v>43</v>
      </c>
      <c r="J1421" s="177" t="str">
        <f>IF(ISBLANK(INDEX('Policy Characteristics'!D:D,MATCH($C1421,'Policy Characteristics'!$C:$C,0))),"",INDEX('Policy Characteristics'!D:D,MATCH($C1421,'Policy Characteristics'!$C:$C,0)))</f>
        <v>R&amp;D Capital Cost Reductions</v>
      </c>
      <c r="K1421" s="176" t="str">
        <f>IF(ISBLANK(INDEX('Policy Characteristics'!E:E,MATCH($C1421,'Policy Characteristics'!$C:$C,0))),"",INDEX('Policy Characteristics'!E:E,MATCH($C1421,'Policy Characteristics'!$C:$C,0)))</f>
        <v>RnD transportation capital cost reduction</v>
      </c>
      <c r="L1421" s="184">
        <f>IF(ISBLANK(INDEX('Policy Characteristics'!F:F,MATCH($C1421,'Policy Characteristics'!$C:$C,0))),"",INDEX('Policy Characteristics'!F:F,MATCH($C1421,'Policy Characteristics'!$C:$C,0)))</f>
        <v>0</v>
      </c>
      <c r="M1421" s="184">
        <f>IF(ISBLANK(INDEX('Policy Characteristics'!G:G,MATCH($C1421,'Policy Characteristics'!$C:$C,0))),"",INDEX('Policy Characteristics'!G:G,MATCH($C1421,'Policy Characteristics'!$C:$C,0)))</f>
        <v>0.4</v>
      </c>
      <c r="N1421" s="184">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cost</v>
      </c>
      <c r="P1421" s="176"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6" t="str">
        <f>IF(ISBLANK(INDEX('Policy Characteristics'!K:K,MATCH($C1421,'Policy Characteristics'!$C:$C,0))),"",INDEX('Policy Characteristics'!K:K,MATCH($C1421,'Policy Characteristics'!$C:$C,0)))</f>
        <v>architectural-design.html#rnd</v>
      </c>
      <c r="R1421" s="176" t="str">
        <f>IF(ISBLANK(INDEX('Policy Characteristics'!L:L,MATCH($C1421,'Policy Characteristics'!$C:$C,0))),"",INDEX('Policy Characteristics'!L:L,MATCH($C1421,'Policy Characteristics'!$C:$C,0)))</f>
        <v>research-and-development.html</v>
      </c>
    </row>
    <row r="1422" spans="1:18" s="2" customFormat="1" x14ac:dyDescent="0.25">
      <c r="A1422" s="176" t="str">
        <f>IF(ISBLANK(INDEX('Policy Characteristics'!A:A,MATCH($C1422,'Policy Characteristics'!$C:$C,0))),"",INDEX('Policy Characteristics'!A:A,MATCH($C1422,'Policy Characteristics'!$C:$C,0)))</f>
        <v>Research and Development</v>
      </c>
      <c r="B1422" s="185" t="str">
        <f>IF(ISBLANK(INDEX('Policy Characteristics'!B:B,MATCH($C1422,'Policy Characteristics'!$C:$C,0))),"",INDEX('Policy Characteristics'!B:B,MATCH($C1422,'Policy Characteristics'!$C:$C,0)))</f>
        <v>Direct Air Capture</v>
      </c>
      <c r="C1422" s="192" t="s">
        <v>1705</v>
      </c>
      <c r="D1422" s="6"/>
      <c r="E1422" s="6"/>
      <c r="F1422" s="6"/>
      <c r="G1422" s="6"/>
      <c r="H1422" s="49">
        <v>525</v>
      </c>
      <c r="I1422" s="200" t="s">
        <v>43</v>
      </c>
      <c r="J1422" s="177" t="str">
        <f>IF(ISBLANK(INDEX('Policy Characteristics'!D:D,MATCH($C1422,'Policy Characteristics'!$C:$C,0))),"",INDEX('Policy Characteristics'!D:D,MATCH($C1422,'Policy Characteristics'!$C:$C,0)))</f>
        <v>Direct Air Capture</v>
      </c>
      <c r="K1422" s="176" t="str">
        <f>IF(ISBLANK(INDEX('Policy Characteristics'!E:E,MATCH($C1422,'Policy Characteristics'!$C:$C,0))),"",INDEX('Policy Characteristics'!E:E,MATCH($C1422,'Policy Characteristics'!$C:$C,0)))</f>
        <v>geoeng direct air capture</v>
      </c>
      <c r="L1422" s="184">
        <f>IF(ISBLANK(INDEX('Policy Characteristics'!F:F,MATCH($C1422,'Policy Characteristics'!$C:$C,0))),"",INDEX('Policy Characteristics'!F:F,MATCH($C1422,'Policy Characteristics'!$C:$C,0)))</f>
        <v>0</v>
      </c>
      <c r="M1422" s="184">
        <f>IF(ISBLANK(INDEX('Policy Characteristics'!G:G,MATCH($C1422,'Policy Characteristics'!$C:$C,0))),"",INDEX('Policy Characteristics'!G:G,MATCH($C1422,'Policy Characteristics'!$C:$C,0)))</f>
        <v>1</v>
      </c>
      <c r="N1422" s="184">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of potential achieved</v>
      </c>
      <c r="P1422" s="176"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176" t="str">
        <f>IF(ISBLANK(INDEX('Policy Characteristics'!K:K,MATCH($C1422,'Policy Characteristics'!$C:$C,0))),"",INDEX('Policy Characteristics'!K:K,MATCH($C1422,'Policy Characteristics'!$C:$C,0)))</f>
        <v>direct-air-capture.html#dac</v>
      </c>
      <c r="R1422" s="176" t="str">
        <f>IF(ISBLANK(INDEX('Policy Characteristics'!L:L,MATCH($C1422,'Policy Characteristics'!$C:$C,0))),"",INDEX('Policy Characteristics'!L:L,MATCH($C1422,'Policy Characteristics'!$C:$C,0)))</f>
        <v>direct-air-capture.html</v>
      </c>
    </row>
    <row r="1423" spans="1:18" x14ac:dyDescent="0.25">
      <c r="A1423" s="176" t="str">
        <f>IF(ISBLANK(INDEX('Policy Characteristics'!A:A,MATCH($C1423,'Policy Characteristics'!$C:$C,0))),"",INDEX('Policy Characteristics'!A:A,MATCH($C1423,'Policy Characteristics'!$C:$C,0)))</f>
        <v>Research and Development</v>
      </c>
      <c r="B1423" s="185" t="str">
        <f>IF(ISBLANK(INDEX('Policy Characteristics'!B:B,MATCH($C1423,'Policy Characteristics'!$C:$C,0))),"",INDEX('Policy Characteristics'!B:B,MATCH($C1423,'Policy Characteristics'!$C:$C,0)))</f>
        <v>Fuel Use Reduction</v>
      </c>
      <c r="C1423" t="s">
        <v>294</v>
      </c>
      <c r="D1423" s="47" t="s">
        <v>115</v>
      </c>
      <c r="E1423" s="47"/>
      <c r="F1423" s="47" t="s">
        <v>315</v>
      </c>
      <c r="G1423" s="47"/>
      <c r="H1423" s="44">
        <v>114</v>
      </c>
      <c r="I1423" s="199" t="s">
        <v>43</v>
      </c>
      <c r="J1423" s="177" t="str">
        <f>IF(ISBLANK(INDEX('Policy Characteristics'!D:D,MATCH($C1423,'Policy Characteristics'!$C:$C,0))),"",INDEX('Policy Characteristics'!D:D,MATCH($C1423,'Policy Characteristics'!$C:$C,0)))</f>
        <v>R&amp;D Fuel Use Reductions</v>
      </c>
      <c r="K1423" s="176" t="str">
        <f>IF(ISBLANK(INDEX('Policy Characteristics'!E:E,MATCH($C1423,'Policy Characteristics'!$C:$C,0))),"",INDEX('Policy Characteristics'!E:E,MATCH($C1423,'Policy Characteristics'!$C:$C,0)))</f>
        <v>RnD building fuel use reduction</v>
      </c>
      <c r="L1423" s="184">
        <f>IF(ISBLANK(INDEX('Policy Characteristics'!F:F,MATCH($C1423,'Policy Characteristics'!$C:$C,0))),"",INDEX('Policy Characteristics'!F:F,MATCH($C1423,'Policy Characteristics'!$C:$C,0)))</f>
        <v>0</v>
      </c>
      <c r="M1423" s="184">
        <f>IF(ISBLANK(INDEX('Policy Characteristics'!G:G,MATCH($C1423,'Policy Characteristics'!$C:$C,0))),"",INDEX('Policy Characteristics'!G:G,MATCH($C1423,'Policy Characteristics'!$C:$C,0)))</f>
        <v>0.4</v>
      </c>
      <c r="N1423" s="184">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fuel use</v>
      </c>
      <c r="P1423" s="1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6" t="str">
        <f>IF(ISBLANK(INDEX('Policy Characteristics'!K:K,MATCH($C1423,'Policy Characteristics'!$C:$C,0))),"",INDEX('Policy Characteristics'!K:K,MATCH($C1423,'Policy Characteristics'!$C:$C,0)))</f>
        <v>architectural-design.html#rnd</v>
      </c>
      <c r="R1423" s="176"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5" t="str">
        <f>IF(ISBLANK(INDEX('Policy Characteristics'!B:B,MATCH($C1424,'Policy Characteristics'!$C:$C,0))),"",INDEX('Policy Characteristics'!B:B,MATCH($C1424,'Policy Characteristics'!$C:$C,0)))</f>
        <v>Fuel Use Reduction</v>
      </c>
      <c r="C1424" s="176" t="str">
        <f t="shared" ref="C1424:C1428" si="65">C$1423</f>
        <v>RnD Building Fuel Use Perc Reduction</v>
      </c>
      <c r="D1424" s="47" t="s">
        <v>116</v>
      </c>
      <c r="E1424" s="47"/>
      <c r="F1424" s="47" t="s">
        <v>316</v>
      </c>
      <c r="G1424" s="47"/>
      <c r="H1424" s="44">
        <v>115</v>
      </c>
      <c r="I1424" s="199" t="s">
        <v>43</v>
      </c>
      <c r="J1424" s="177" t="str">
        <f>IF(ISBLANK(INDEX('Policy Characteristics'!D:D,MATCH($C1424,'Policy Characteristics'!$C:$C,0))),"",INDEX('Policy Characteristics'!D:D,MATCH($C1424,'Policy Characteristics'!$C:$C,0)))</f>
        <v>R&amp;D Fuel Use Reductions</v>
      </c>
      <c r="K1424" s="176" t="str">
        <f>IF(ISBLANK(INDEX('Policy Characteristics'!E:E,MATCH($C1424,'Policy Characteristics'!$C:$C,0))),"",INDEX('Policy Characteristics'!E:E,MATCH($C1424,'Policy Characteristics'!$C:$C,0)))</f>
        <v>RnD building fuel use reduction</v>
      </c>
      <c r="L1424" s="184">
        <f>IF(ISBLANK(INDEX('Policy Characteristics'!F:F,MATCH($C1424,'Policy Characteristics'!$C:$C,0))),"",INDEX('Policy Characteristics'!F:F,MATCH($C1424,'Policy Characteristics'!$C:$C,0)))</f>
        <v>0</v>
      </c>
      <c r="M1424" s="184">
        <f>IF(ISBLANK(INDEX('Policy Characteristics'!G:G,MATCH($C1424,'Policy Characteristics'!$C:$C,0))),"",INDEX('Policy Characteristics'!G:G,MATCH($C1424,'Policy Characteristics'!$C:$C,0)))</f>
        <v>0.4</v>
      </c>
      <c r="N1424" s="184">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fuel use</v>
      </c>
      <c r="P1424" s="1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6" t="str">
        <f>IF(ISBLANK(INDEX('Policy Characteristics'!K:K,MATCH($C1424,'Policy Characteristics'!$C:$C,0))),"",INDEX('Policy Characteristics'!K:K,MATCH($C1424,'Policy Characteristics'!$C:$C,0)))</f>
        <v>architectural-design.html#rnd</v>
      </c>
      <c r="R1424" s="176"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5" t="str">
        <f>IF(ISBLANK(INDEX('Policy Characteristics'!B:B,MATCH($C1425,'Policy Characteristics'!$C:$C,0))),"",INDEX('Policy Characteristics'!B:B,MATCH($C1425,'Policy Characteristics'!$C:$C,0)))</f>
        <v>Fuel Use Reduction</v>
      </c>
      <c r="C1425" s="176" t="str">
        <f t="shared" si="65"/>
        <v>RnD Building Fuel Use Perc Reduction</v>
      </c>
      <c r="D1425" s="47" t="s">
        <v>117</v>
      </c>
      <c r="E1425" s="47"/>
      <c r="F1425" s="47" t="s">
        <v>317</v>
      </c>
      <c r="G1425" s="47"/>
      <c r="H1425" s="44">
        <v>750</v>
      </c>
      <c r="I1425" s="199" t="s">
        <v>44</v>
      </c>
      <c r="J1425" s="177" t="str">
        <f>IF(ISBLANK(INDEX('Policy Characteristics'!D:D,MATCH($C1425,'Policy Characteristics'!$C:$C,0))),"",INDEX('Policy Characteristics'!D:D,MATCH($C1425,'Policy Characteristics'!$C:$C,0)))</f>
        <v>R&amp;D Fuel Use Reductions</v>
      </c>
      <c r="K1425" s="176" t="str">
        <f>IF(ISBLANK(INDEX('Policy Characteristics'!E:E,MATCH($C1425,'Policy Characteristics'!$C:$C,0))),"",INDEX('Policy Characteristics'!E:E,MATCH($C1425,'Policy Characteristics'!$C:$C,0)))</f>
        <v>RnD building fuel use reduction</v>
      </c>
      <c r="L1425" s="184">
        <f>IF(ISBLANK(INDEX('Policy Characteristics'!F:F,MATCH($C1425,'Policy Characteristics'!$C:$C,0))),"",INDEX('Policy Characteristics'!F:F,MATCH($C1425,'Policy Characteristics'!$C:$C,0)))</f>
        <v>0</v>
      </c>
      <c r="M1425" s="184">
        <f>IF(ISBLANK(INDEX('Policy Characteristics'!G:G,MATCH($C1425,'Policy Characteristics'!$C:$C,0))),"",INDEX('Policy Characteristics'!G:G,MATCH($C1425,'Policy Characteristics'!$C:$C,0)))</f>
        <v>0.4</v>
      </c>
      <c r="N1425" s="184">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fuel use</v>
      </c>
      <c r="P1425" s="1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6" t="str">
        <f>IF(ISBLANK(INDEX('Policy Characteristics'!K:K,MATCH($C1425,'Policy Characteristics'!$C:$C,0))),"",INDEX('Policy Characteristics'!K:K,MATCH($C1425,'Policy Characteristics'!$C:$C,0)))</f>
        <v>architectural-design.html#rnd</v>
      </c>
      <c r="R1425" s="176"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5" t="str">
        <f>IF(ISBLANK(INDEX('Policy Characteristics'!B:B,MATCH($C1426,'Policy Characteristics'!$C:$C,0))),"",INDEX('Policy Characteristics'!B:B,MATCH($C1426,'Policy Characteristics'!$C:$C,0)))</f>
        <v>Fuel Use Reduction</v>
      </c>
      <c r="C1426" s="176" t="str">
        <f t="shared" si="65"/>
        <v>RnD Building Fuel Use Perc Reduction</v>
      </c>
      <c r="D1426" s="47" t="s">
        <v>118</v>
      </c>
      <c r="E1426" s="47"/>
      <c r="F1426" s="47" t="s">
        <v>318</v>
      </c>
      <c r="G1426" s="47"/>
      <c r="H1426" s="44">
        <v>117</v>
      </c>
      <c r="I1426" s="199" t="s">
        <v>43</v>
      </c>
      <c r="J1426" s="177" t="str">
        <f>IF(ISBLANK(INDEX('Policy Characteristics'!D:D,MATCH($C1426,'Policy Characteristics'!$C:$C,0))),"",INDEX('Policy Characteristics'!D:D,MATCH($C1426,'Policy Characteristics'!$C:$C,0)))</f>
        <v>R&amp;D Fuel Use Reductions</v>
      </c>
      <c r="K1426" s="176" t="str">
        <f>IF(ISBLANK(INDEX('Policy Characteristics'!E:E,MATCH($C1426,'Policy Characteristics'!$C:$C,0))),"",INDEX('Policy Characteristics'!E:E,MATCH($C1426,'Policy Characteristics'!$C:$C,0)))</f>
        <v>RnD building fuel use reduction</v>
      </c>
      <c r="L1426" s="184">
        <f>IF(ISBLANK(INDEX('Policy Characteristics'!F:F,MATCH($C1426,'Policy Characteristics'!$C:$C,0))),"",INDEX('Policy Characteristics'!F:F,MATCH($C1426,'Policy Characteristics'!$C:$C,0)))</f>
        <v>0</v>
      </c>
      <c r="M1426" s="184">
        <f>IF(ISBLANK(INDEX('Policy Characteristics'!G:G,MATCH($C1426,'Policy Characteristics'!$C:$C,0))),"",INDEX('Policy Characteristics'!G:G,MATCH($C1426,'Policy Characteristics'!$C:$C,0)))</f>
        <v>0.4</v>
      </c>
      <c r="N1426" s="184">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fuel use</v>
      </c>
      <c r="P1426" s="1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6" t="str">
        <f>IF(ISBLANK(INDEX('Policy Characteristics'!K:K,MATCH($C1426,'Policy Characteristics'!$C:$C,0))),"",INDEX('Policy Characteristics'!K:K,MATCH($C1426,'Policy Characteristics'!$C:$C,0)))</f>
        <v>architectural-design.html#rnd</v>
      </c>
      <c r="R1426" s="176"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5" t="str">
        <f>IF(ISBLANK(INDEX('Policy Characteristics'!B:B,MATCH($C1427,'Policy Characteristics'!$C:$C,0))),"",INDEX('Policy Characteristics'!B:B,MATCH($C1427,'Policy Characteristics'!$C:$C,0)))</f>
        <v>Fuel Use Reduction</v>
      </c>
      <c r="C1427" s="176" t="str">
        <f t="shared" si="65"/>
        <v>RnD Building Fuel Use Perc Reduction</v>
      </c>
      <c r="D1427" s="47" t="s">
        <v>119</v>
      </c>
      <c r="E1427" s="47"/>
      <c r="F1427" s="47" t="s">
        <v>319</v>
      </c>
      <c r="G1427" s="47"/>
      <c r="H1427" s="44">
        <v>118</v>
      </c>
      <c r="I1427" s="199" t="s">
        <v>43</v>
      </c>
      <c r="J1427" s="177" t="str">
        <f>IF(ISBLANK(INDEX('Policy Characteristics'!D:D,MATCH($C1427,'Policy Characteristics'!$C:$C,0))),"",INDEX('Policy Characteristics'!D:D,MATCH($C1427,'Policy Characteristics'!$C:$C,0)))</f>
        <v>R&amp;D Fuel Use Reductions</v>
      </c>
      <c r="K1427" s="176" t="str">
        <f>IF(ISBLANK(INDEX('Policy Characteristics'!E:E,MATCH($C1427,'Policy Characteristics'!$C:$C,0))),"",INDEX('Policy Characteristics'!E:E,MATCH($C1427,'Policy Characteristics'!$C:$C,0)))</f>
        <v>RnD building fuel use reduction</v>
      </c>
      <c r="L1427" s="184">
        <f>IF(ISBLANK(INDEX('Policy Characteristics'!F:F,MATCH($C1427,'Policy Characteristics'!$C:$C,0))),"",INDEX('Policy Characteristics'!F:F,MATCH($C1427,'Policy Characteristics'!$C:$C,0)))</f>
        <v>0</v>
      </c>
      <c r="M1427" s="184">
        <f>IF(ISBLANK(INDEX('Policy Characteristics'!G:G,MATCH($C1427,'Policy Characteristics'!$C:$C,0))),"",INDEX('Policy Characteristics'!G:G,MATCH($C1427,'Policy Characteristics'!$C:$C,0)))</f>
        <v>0.4</v>
      </c>
      <c r="N1427" s="184">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fuel use</v>
      </c>
      <c r="P1427" s="1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6" t="str">
        <f>IF(ISBLANK(INDEX('Policy Characteristics'!K:K,MATCH($C1427,'Policy Characteristics'!$C:$C,0))),"",INDEX('Policy Characteristics'!K:K,MATCH($C1427,'Policy Characteristics'!$C:$C,0)))</f>
        <v>architectural-design.html#rnd</v>
      </c>
      <c r="R1427" s="176"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5" t="str">
        <f>IF(ISBLANK(INDEX('Policy Characteristics'!B:B,MATCH($C1428,'Policy Characteristics'!$C:$C,0))),"",INDEX('Policy Characteristics'!B:B,MATCH($C1428,'Policy Characteristics'!$C:$C,0)))</f>
        <v>Fuel Use Reduction</v>
      </c>
      <c r="C1428" s="176" t="str">
        <f t="shared" si="65"/>
        <v>RnD Building Fuel Use Perc Reduction</v>
      </c>
      <c r="D1428" s="47" t="s">
        <v>120</v>
      </c>
      <c r="E1428" s="47"/>
      <c r="F1428" s="47" t="s">
        <v>320</v>
      </c>
      <c r="G1428" s="47"/>
      <c r="H1428" s="44">
        <v>119</v>
      </c>
      <c r="I1428" s="199" t="s">
        <v>43</v>
      </c>
      <c r="J1428" s="177" t="str">
        <f>IF(ISBLANK(INDEX('Policy Characteristics'!D:D,MATCH($C1428,'Policy Characteristics'!$C:$C,0))),"",INDEX('Policy Characteristics'!D:D,MATCH($C1428,'Policy Characteristics'!$C:$C,0)))</f>
        <v>R&amp;D Fuel Use Reductions</v>
      </c>
      <c r="K1428" s="176" t="str">
        <f>IF(ISBLANK(INDEX('Policy Characteristics'!E:E,MATCH($C1428,'Policy Characteristics'!$C:$C,0))),"",INDEX('Policy Characteristics'!E:E,MATCH($C1428,'Policy Characteristics'!$C:$C,0)))</f>
        <v>RnD building fuel use reduction</v>
      </c>
      <c r="L1428" s="184">
        <f>IF(ISBLANK(INDEX('Policy Characteristics'!F:F,MATCH($C1428,'Policy Characteristics'!$C:$C,0))),"",INDEX('Policy Characteristics'!F:F,MATCH($C1428,'Policy Characteristics'!$C:$C,0)))</f>
        <v>0</v>
      </c>
      <c r="M1428" s="184">
        <f>IF(ISBLANK(INDEX('Policy Characteristics'!G:G,MATCH($C1428,'Policy Characteristics'!$C:$C,0))),"",INDEX('Policy Characteristics'!G:G,MATCH($C1428,'Policy Characteristics'!$C:$C,0)))</f>
        <v>0.4</v>
      </c>
      <c r="N1428" s="184">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fuel use</v>
      </c>
      <c r="P1428" s="1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6" t="str">
        <f>IF(ISBLANK(INDEX('Policy Characteristics'!K:K,MATCH($C1428,'Policy Characteristics'!$C:$C,0))),"",INDEX('Policy Characteristics'!K:K,MATCH($C1428,'Policy Characteristics'!$C:$C,0)))</f>
        <v>architectural-design.html#rnd</v>
      </c>
      <c r="R1428" s="176"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5" t="str">
        <f>IF(ISBLANK(INDEX('Policy Characteristics'!B:B,MATCH($C1429,'Policy Characteristics'!$C:$C,0))),"",INDEX('Policy Characteristics'!B:B,MATCH($C1429,'Policy Characteristics'!$C:$C,0)))</f>
        <v>Fuel Use Reduction</v>
      </c>
      <c r="C1429" t="s">
        <v>295</v>
      </c>
      <c r="D1429" s="47"/>
      <c r="E1429" s="47"/>
      <c r="F1429" s="47" t="s">
        <v>26</v>
      </c>
      <c r="G1429" s="47"/>
      <c r="H1429" s="44">
        <v>120</v>
      </c>
      <c r="I1429" s="199" t="s">
        <v>43</v>
      </c>
      <c r="J1429" s="177" t="str">
        <f>IF(ISBLANK(INDEX('Policy Characteristics'!D:D,MATCH($C1429,'Policy Characteristics'!$C:$C,0))),"",INDEX('Policy Characteristics'!D:D,MATCH($C1429,'Policy Characteristics'!$C:$C,0)))</f>
        <v>R&amp;D Fuel Use Reductions</v>
      </c>
      <c r="K1429" s="176" t="str">
        <f>IF(ISBLANK(INDEX('Policy Characteristics'!E:E,MATCH($C1429,'Policy Characteristics'!$C:$C,0))),"",INDEX('Policy Characteristics'!E:E,MATCH($C1429,'Policy Characteristics'!$C:$C,0)))</f>
        <v>RnD CCS fuel use reduction</v>
      </c>
      <c r="L1429" s="184">
        <f>IF(ISBLANK(INDEX('Policy Characteristics'!F:F,MATCH($C1429,'Policy Characteristics'!$C:$C,0))),"",INDEX('Policy Characteristics'!F:F,MATCH($C1429,'Policy Characteristics'!$C:$C,0)))</f>
        <v>0</v>
      </c>
      <c r="M1429" s="184">
        <f>IF(ISBLANK(INDEX('Policy Characteristics'!G:G,MATCH($C1429,'Policy Characteristics'!$C:$C,0))),"",INDEX('Policy Characteristics'!G:G,MATCH($C1429,'Policy Characteristics'!$C:$C,0)))</f>
        <v>0.4</v>
      </c>
      <c r="N1429" s="184">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fuel use</v>
      </c>
      <c r="P1429" s="1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6" t="str">
        <f>IF(ISBLANK(INDEX('Policy Characteristics'!K:K,MATCH($C1429,'Policy Characteristics'!$C:$C,0))),"",INDEX('Policy Characteristics'!K:K,MATCH($C1429,'Policy Characteristics'!$C:$C,0)))</f>
        <v>architectural-design.html#rnd</v>
      </c>
      <c r="R1429" s="176"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5" t="str">
        <f>IF(ISBLANK(INDEX('Policy Characteristics'!B:B,MATCH($C1430,'Policy Characteristics'!$C:$C,0))),"",INDEX('Policy Characteristics'!B:B,MATCH($C1430,'Policy Characteristics'!$C:$C,0)))</f>
        <v>Fuel Use Reduction</v>
      </c>
      <c r="C1430" t="s">
        <v>296</v>
      </c>
      <c r="D1430" s="47" t="s">
        <v>447</v>
      </c>
      <c r="E1430" s="47"/>
      <c r="F1430" s="47" t="s">
        <v>450</v>
      </c>
      <c r="G1430" s="47"/>
      <c r="H1430" s="44">
        <v>121</v>
      </c>
      <c r="I1430" s="199" t="s">
        <v>43</v>
      </c>
      <c r="J1430" s="177" t="str">
        <f>IF(ISBLANK(INDEX('Policy Characteristics'!D:D,MATCH($C1430,'Policy Characteristics'!$C:$C,0))),"",INDEX('Policy Characteristics'!D:D,MATCH($C1430,'Policy Characteristics'!$C:$C,0)))</f>
        <v>R&amp;D Fuel Use Reductions</v>
      </c>
      <c r="K1430" s="176" t="str">
        <f>IF(ISBLANK(INDEX('Policy Characteristics'!E:E,MATCH($C1430,'Policy Characteristics'!$C:$C,0))),"",INDEX('Policy Characteristics'!E:E,MATCH($C1430,'Policy Characteristics'!$C:$C,0)))</f>
        <v>RnD electricity fuel use reduction</v>
      </c>
      <c r="L1430" s="184">
        <f>IF(ISBLANK(INDEX('Policy Characteristics'!F:F,MATCH($C1430,'Policy Characteristics'!$C:$C,0))),"",INDEX('Policy Characteristics'!F:F,MATCH($C1430,'Policy Characteristics'!$C:$C,0)))</f>
        <v>0</v>
      </c>
      <c r="M1430" s="184">
        <f>IF(ISBLANK(INDEX('Policy Characteristics'!G:G,MATCH($C1430,'Policy Characteristics'!$C:$C,0))),"",INDEX('Policy Characteristics'!G:G,MATCH($C1430,'Policy Characteristics'!$C:$C,0)))</f>
        <v>0.4</v>
      </c>
      <c r="N1430" s="184">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fuel use</v>
      </c>
      <c r="P1430" s="1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6" t="str">
        <f>IF(ISBLANK(INDEX('Policy Characteristics'!K:K,MATCH($C1430,'Policy Characteristics'!$C:$C,0))),"",INDEX('Policy Characteristics'!K:K,MATCH($C1430,'Policy Characteristics'!$C:$C,0)))</f>
        <v>architectural-design.html#rnd</v>
      </c>
      <c r="R1430" s="176"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5" t="str">
        <f>IF(ISBLANK(INDEX('Policy Characteristics'!B:B,MATCH($C1431,'Policy Characteristics'!$C:$C,0))),"",INDEX('Policy Characteristics'!B:B,MATCH($C1431,'Policy Characteristics'!$C:$C,0)))</f>
        <v>Fuel Use Reduction</v>
      </c>
      <c r="C1431" s="176" t="str">
        <f t="shared" ref="C1431:C1438" si="66">C$1430</f>
        <v>RnD Electricity Fuel Use Perc Reduction</v>
      </c>
      <c r="D1431" s="6" t="s">
        <v>2360</v>
      </c>
      <c r="E1431" s="47"/>
      <c r="F1431" s="6" t="s">
        <v>2670</v>
      </c>
      <c r="G1431" s="47"/>
      <c r="H1431" s="44">
        <v>122</v>
      </c>
      <c r="I1431" s="199" t="s">
        <v>43</v>
      </c>
      <c r="J1431" s="177" t="str">
        <f>IF(ISBLANK(INDEX('Policy Characteristics'!D:D,MATCH($C1431,'Policy Characteristics'!$C:$C,0))),"",INDEX('Policy Characteristics'!D:D,MATCH($C1431,'Policy Characteristics'!$C:$C,0)))</f>
        <v>R&amp;D Fuel Use Reductions</v>
      </c>
      <c r="K1431" s="176" t="str">
        <f>IF(ISBLANK(INDEX('Policy Characteristics'!E:E,MATCH($C1431,'Policy Characteristics'!$C:$C,0))),"",INDEX('Policy Characteristics'!E:E,MATCH($C1431,'Policy Characteristics'!$C:$C,0)))</f>
        <v>RnD electricity fuel use reduction</v>
      </c>
      <c r="L1431" s="184">
        <f>IF(ISBLANK(INDEX('Policy Characteristics'!F:F,MATCH($C1431,'Policy Characteristics'!$C:$C,0))),"",INDEX('Policy Characteristics'!F:F,MATCH($C1431,'Policy Characteristics'!$C:$C,0)))</f>
        <v>0</v>
      </c>
      <c r="M1431" s="184">
        <f>IF(ISBLANK(INDEX('Policy Characteristics'!G:G,MATCH($C1431,'Policy Characteristics'!$C:$C,0))),"",INDEX('Policy Characteristics'!G:G,MATCH($C1431,'Policy Characteristics'!$C:$C,0)))</f>
        <v>0.4</v>
      </c>
      <c r="N1431" s="184">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fuel use</v>
      </c>
      <c r="P1431" s="1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6" t="str">
        <f>IF(ISBLANK(INDEX('Policy Characteristics'!K:K,MATCH($C1431,'Policy Characteristics'!$C:$C,0))),"",INDEX('Policy Characteristics'!K:K,MATCH($C1431,'Policy Characteristics'!$C:$C,0)))</f>
        <v>architectural-design.html#rnd</v>
      </c>
      <c r="R1431" s="176" t="str">
        <f>IF(ISBLANK(INDEX('Policy Characteristics'!L:L,MATCH($C1431,'Policy Characteristics'!$C:$C,0))),"",INDEX('Policy Characteristics'!L:L,MATCH($C1431,'Policy Characteristics'!$C:$C,0)))</f>
        <v>research-and-development.html</v>
      </c>
    </row>
    <row r="1432" spans="1:18" x14ac:dyDescent="0.25">
      <c r="A1432" s="176" t="str">
        <f>IF(ISBLANK(INDEX('Policy Characteristics'!A:A,MATCH($C1432,'Policy Characteristics'!$C:$C,0))),"",INDEX('Policy Characteristics'!A:A,MATCH($C1432,'Policy Characteristics'!$C:$C,0)))</f>
        <v>Research and Development</v>
      </c>
      <c r="B1432" s="185" t="str">
        <f>IF(ISBLANK(INDEX('Policy Characteristics'!B:B,MATCH($C1432,'Policy Characteristics'!$C:$C,0))),"",INDEX('Policy Characteristics'!B:B,MATCH($C1432,'Policy Characteristics'!$C:$C,0)))</f>
        <v>Fuel Use Reduction</v>
      </c>
      <c r="C1432" s="176" t="str">
        <f t="shared" si="66"/>
        <v>RnD Electricity Fuel Use Perc Reduction</v>
      </c>
      <c r="D1432" s="6" t="s">
        <v>2361</v>
      </c>
      <c r="E1432" s="47"/>
      <c r="F1432" s="6" t="s">
        <v>2373</v>
      </c>
      <c r="G1432" s="47"/>
      <c r="H1432" s="44">
        <v>123</v>
      </c>
      <c r="I1432" s="199" t="s">
        <v>43</v>
      </c>
      <c r="J1432" s="177" t="str">
        <f>IF(ISBLANK(INDEX('Policy Characteristics'!D:D,MATCH($C1432,'Policy Characteristics'!$C:$C,0))),"",INDEX('Policy Characteristics'!D:D,MATCH($C1432,'Policy Characteristics'!$C:$C,0)))</f>
        <v>R&amp;D Fuel Use Reductions</v>
      </c>
      <c r="K1432" s="176" t="str">
        <f>IF(ISBLANK(INDEX('Policy Characteristics'!E:E,MATCH($C1432,'Policy Characteristics'!$C:$C,0))),"",INDEX('Policy Characteristics'!E:E,MATCH($C1432,'Policy Characteristics'!$C:$C,0)))</f>
        <v>RnD electricity fuel use reduction</v>
      </c>
      <c r="L1432" s="184">
        <f>IF(ISBLANK(INDEX('Policy Characteristics'!F:F,MATCH($C1432,'Policy Characteristics'!$C:$C,0))),"",INDEX('Policy Characteristics'!F:F,MATCH($C1432,'Policy Characteristics'!$C:$C,0)))</f>
        <v>0</v>
      </c>
      <c r="M1432" s="184">
        <f>IF(ISBLANK(INDEX('Policy Characteristics'!G:G,MATCH($C1432,'Policy Characteristics'!$C:$C,0))),"",INDEX('Policy Characteristics'!G:G,MATCH($C1432,'Policy Characteristics'!$C:$C,0)))</f>
        <v>0.4</v>
      </c>
      <c r="N1432" s="184">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fuel use</v>
      </c>
      <c r="P1432" s="1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6" t="str">
        <f>IF(ISBLANK(INDEX('Policy Characteristics'!K:K,MATCH($C1432,'Policy Characteristics'!$C:$C,0))),"",INDEX('Policy Characteristics'!K:K,MATCH($C1432,'Policy Characteristics'!$C:$C,0)))</f>
        <v>architectural-design.html#rnd</v>
      </c>
      <c r="R1432" s="176"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5" t="str">
        <f>IF(ISBLANK(INDEX('Policy Characteristics'!B:B,MATCH($C1433,'Policy Characteristics'!$C:$C,0))),"",INDEX('Policy Characteristics'!B:B,MATCH($C1433,'Policy Characteristics'!$C:$C,0)))</f>
        <v>Fuel Use Reduction</v>
      </c>
      <c r="C1433" s="176" t="str">
        <f t="shared" si="66"/>
        <v>RnD Electricity Fuel Use Perc Reduction</v>
      </c>
      <c r="D1433" s="6" t="s">
        <v>76</v>
      </c>
      <c r="E1433" s="47"/>
      <c r="F1433" s="6" t="s">
        <v>2374</v>
      </c>
      <c r="G1433" s="47"/>
      <c r="H1433" s="44">
        <v>751</v>
      </c>
      <c r="I1433" s="199" t="s">
        <v>44</v>
      </c>
      <c r="J1433" s="177" t="str">
        <f>IF(ISBLANK(INDEX('Policy Characteristics'!D:D,MATCH($C1433,'Policy Characteristics'!$C:$C,0))),"",INDEX('Policy Characteristics'!D:D,MATCH($C1433,'Policy Characteristics'!$C:$C,0)))</f>
        <v>R&amp;D Fuel Use Reductions</v>
      </c>
      <c r="K1433" s="176" t="str">
        <f>IF(ISBLANK(INDEX('Policy Characteristics'!E:E,MATCH($C1433,'Policy Characteristics'!$C:$C,0))),"",INDEX('Policy Characteristics'!E:E,MATCH($C1433,'Policy Characteristics'!$C:$C,0)))</f>
        <v>RnD electricity fuel use reduction</v>
      </c>
      <c r="L1433" s="184">
        <f>IF(ISBLANK(INDEX('Policy Characteristics'!F:F,MATCH($C1433,'Policy Characteristics'!$C:$C,0))),"",INDEX('Policy Characteristics'!F:F,MATCH($C1433,'Policy Characteristics'!$C:$C,0)))</f>
        <v>0</v>
      </c>
      <c r="M1433" s="184">
        <f>IF(ISBLANK(INDEX('Policy Characteristics'!G:G,MATCH($C1433,'Policy Characteristics'!$C:$C,0))),"",INDEX('Policy Characteristics'!G:G,MATCH($C1433,'Policy Characteristics'!$C:$C,0)))</f>
        <v>0.4</v>
      </c>
      <c r="N1433" s="184">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fuel use</v>
      </c>
      <c r="P1433" s="1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6" t="str">
        <f>IF(ISBLANK(INDEX('Policy Characteristics'!K:K,MATCH($C1433,'Policy Characteristics'!$C:$C,0))),"",INDEX('Policy Characteristics'!K:K,MATCH($C1433,'Policy Characteristics'!$C:$C,0)))</f>
        <v>architectural-design.html#rnd</v>
      </c>
      <c r="R1433" s="176"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5" t="str">
        <f>IF(ISBLANK(INDEX('Policy Characteristics'!B:B,MATCH($C1434,'Policy Characteristics'!$C:$C,0))),"",INDEX('Policy Characteristics'!B:B,MATCH($C1434,'Policy Characteristics'!$C:$C,0)))</f>
        <v>Fuel Use Reduction</v>
      </c>
      <c r="C1434" s="176" t="str">
        <f t="shared" si="66"/>
        <v>RnD Electricity Fuel Use Perc Reduction</v>
      </c>
      <c r="D1434" s="6" t="s">
        <v>77</v>
      </c>
      <c r="E1434" s="47"/>
      <c r="F1434" s="6" t="s">
        <v>321</v>
      </c>
      <c r="G1434" s="47"/>
      <c r="H1434" s="44">
        <v>752</v>
      </c>
      <c r="I1434" s="199" t="s">
        <v>44</v>
      </c>
      <c r="J1434" s="177" t="str">
        <f>IF(ISBLANK(INDEX('Policy Characteristics'!D:D,MATCH($C1434,'Policy Characteristics'!$C:$C,0))),"",INDEX('Policy Characteristics'!D:D,MATCH($C1434,'Policy Characteristics'!$C:$C,0)))</f>
        <v>R&amp;D Fuel Use Reductions</v>
      </c>
      <c r="K1434" s="176" t="str">
        <f>IF(ISBLANK(INDEX('Policy Characteristics'!E:E,MATCH($C1434,'Policy Characteristics'!$C:$C,0))),"",INDEX('Policy Characteristics'!E:E,MATCH($C1434,'Policy Characteristics'!$C:$C,0)))</f>
        <v>RnD electricity fuel use reduction</v>
      </c>
      <c r="L1434" s="184">
        <f>IF(ISBLANK(INDEX('Policy Characteristics'!F:F,MATCH($C1434,'Policy Characteristics'!$C:$C,0))),"",INDEX('Policy Characteristics'!F:F,MATCH($C1434,'Policy Characteristics'!$C:$C,0)))</f>
        <v>0</v>
      </c>
      <c r="M1434" s="184">
        <f>IF(ISBLANK(INDEX('Policy Characteristics'!G:G,MATCH($C1434,'Policy Characteristics'!$C:$C,0))),"",INDEX('Policy Characteristics'!G:G,MATCH($C1434,'Policy Characteristics'!$C:$C,0)))</f>
        <v>0.4</v>
      </c>
      <c r="N1434" s="184">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fuel use</v>
      </c>
      <c r="P1434" s="1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6" t="str">
        <f>IF(ISBLANK(INDEX('Policy Characteristics'!K:K,MATCH($C1434,'Policy Characteristics'!$C:$C,0))),"",INDEX('Policy Characteristics'!K:K,MATCH($C1434,'Policy Characteristics'!$C:$C,0)))</f>
        <v>architectural-design.html#rnd</v>
      </c>
      <c r="R1434" s="176"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5" t="str">
        <f>IF(ISBLANK(INDEX('Policy Characteristics'!B:B,MATCH($C1435,'Policy Characteristics'!$C:$C,0))),"",INDEX('Policy Characteristics'!B:B,MATCH($C1435,'Policy Characteristics'!$C:$C,0)))</f>
        <v>Fuel Use Reduction</v>
      </c>
      <c r="C1435" s="176" t="str">
        <f t="shared" si="66"/>
        <v>RnD Electricity Fuel Use Perc Reduction</v>
      </c>
      <c r="D1435" s="6" t="s">
        <v>448</v>
      </c>
      <c r="E1435" s="47"/>
      <c r="F1435" s="6" t="s">
        <v>452</v>
      </c>
      <c r="G1435" s="47"/>
      <c r="H1435" s="44">
        <v>753</v>
      </c>
      <c r="I1435" s="199" t="s">
        <v>44</v>
      </c>
      <c r="J1435" s="177" t="str">
        <f>IF(ISBLANK(INDEX('Policy Characteristics'!D:D,MATCH($C1435,'Policy Characteristics'!$C:$C,0))),"",INDEX('Policy Characteristics'!D:D,MATCH($C1435,'Policy Characteristics'!$C:$C,0)))</f>
        <v>R&amp;D Fuel Use Reductions</v>
      </c>
      <c r="K1435" s="176" t="str">
        <f>IF(ISBLANK(INDEX('Policy Characteristics'!E:E,MATCH($C1435,'Policy Characteristics'!$C:$C,0))),"",INDEX('Policy Characteristics'!E:E,MATCH($C1435,'Policy Characteristics'!$C:$C,0)))</f>
        <v>RnD electricity fuel use reduction</v>
      </c>
      <c r="L1435" s="184">
        <f>IF(ISBLANK(INDEX('Policy Characteristics'!F:F,MATCH($C1435,'Policy Characteristics'!$C:$C,0))),"",INDEX('Policy Characteristics'!F:F,MATCH($C1435,'Policy Characteristics'!$C:$C,0)))</f>
        <v>0</v>
      </c>
      <c r="M1435" s="184">
        <f>IF(ISBLANK(INDEX('Policy Characteristics'!G:G,MATCH($C1435,'Policy Characteristics'!$C:$C,0))),"",INDEX('Policy Characteristics'!G:G,MATCH($C1435,'Policy Characteristics'!$C:$C,0)))</f>
        <v>0.4</v>
      </c>
      <c r="N1435" s="184">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fuel use</v>
      </c>
      <c r="P1435" s="1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6" t="str">
        <f>IF(ISBLANK(INDEX('Policy Characteristics'!K:K,MATCH($C1435,'Policy Characteristics'!$C:$C,0))),"",INDEX('Policy Characteristics'!K:K,MATCH($C1435,'Policy Characteristics'!$C:$C,0)))</f>
        <v>architectural-design.html#rnd</v>
      </c>
      <c r="R1435" s="176"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5" t="str">
        <f>IF(ISBLANK(INDEX('Policy Characteristics'!B:B,MATCH($C1436,'Policy Characteristics'!$C:$C,0))),"",INDEX('Policy Characteristics'!B:B,MATCH($C1436,'Policy Characteristics'!$C:$C,0)))</f>
        <v>Fuel Use Reduction</v>
      </c>
      <c r="C1436" s="176" t="str">
        <f t="shared" si="66"/>
        <v>RnD Electricity Fuel Use Perc Reduction</v>
      </c>
      <c r="D1436" s="6" t="s">
        <v>78</v>
      </c>
      <c r="E1436" s="47"/>
      <c r="F1436" s="6" t="s">
        <v>322</v>
      </c>
      <c r="G1436" s="47"/>
      <c r="H1436" s="44">
        <v>754</v>
      </c>
      <c r="I1436" s="199" t="s">
        <v>44</v>
      </c>
      <c r="J1436" s="177" t="str">
        <f>IF(ISBLANK(INDEX('Policy Characteristics'!D:D,MATCH($C1436,'Policy Characteristics'!$C:$C,0))),"",INDEX('Policy Characteristics'!D:D,MATCH($C1436,'Policy Characteristics'!$C:$C,0)))</f>
        <v>R&amp;D Fuel Use Reductions</v>
      </c>
      <c r="K1436" s="176" t="str">
        <f>IF(ISBLANK(INDEX('Policy Characteristics'!E:E,MATCH($C1436,'Policy Characteristics'!$C:$C,0))),"",INDEX('Policy Characteristics'!E:E,MATCH($C1436,'Policy Characteristics'!$C:$C,0)))</f>
        <v>RnD electricity fuel use reduction</v>
      </c>
      <c r="L1436" s="184">
        <f>IF(ISBLANK(INDEX('Policy Characteristics'!F:F,MATCH($C1436,'Policy Characteristics'!$C:$C,0))),"",INDEX('Policy Characteristics'!F:F,MATCH($C1436,'Policy Characteristics'!$C:$C,0)))</f>
        <v>0</v>
      </c>
      <c r="M1436" s="184">
        <f>IF(ISBLANK(INDEX('Policy Characteristics'!G:G,MATCH($C1436,'Policy Characteristics'!$C:$C,0))),"",INDEX('Policy Characteristics'!G:G,MATCH($C1436,'Policy Characteristics'!$C:$C,0)))</f>
        <v>0.4</v>
      </c>
      <c r="N1436" s="184">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fuel use</v>
      </c>
      <c r="P1436" s="1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6" t="str">
        <f>IF(ISBLANK(INDEX('Policy Characteristics'!K:K,MATCH($C1436,'Policy Characteristics'!$C:$C,0))),"",INDEX('Policy Characteristics'!K:K,MATCH($C1436,'Policy Characteristics'!$C:$C,0)))</f>
        <v>architectural-design.html#rnd</v>
      </c>
      <c r="R1436" s="176"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5" t="str">
        <f>IF(ISBLANK(INDEX('Policy Characteristics'!B:B,MATCH($C1437,'Policy Characteristics'!$C:$C,0))),"",INDEX('Policy Characteristics'!B:B,MATCH($C1437,'Policy Characteristics'!$C:$C,0)))</f>
        <v>Fuel Use Reduction</v>
      </c>
      <c r="C1437" s="176" t="str">
        <f t="shared" si="66"/>
        <v>RnD Electricity Fuel Use Perc Reduction</v>
      </c>
      <c r="D1437" s="6" t="s">
        <v>79</v>
      </c>
      <c r="E1437" s="47"/>
      <c r="F1437" s="6" t="s">
        <v>323</v>
      </c>
      <c r="G1437" s="47"/>
      <c r="H1437" s="44">
        <v>124</v>
      </c>
      <c r="I1437" s="199" t="s">
        <v>44</v>
      </c>
      <c r="J1437" s="177" t="str">
        <f>IF(ISBLANK(INDEX('Policy Characteristics'!D:D,MATCH($C1437,'Policy Characteristics'!$C:$C,0))),"",INDEX('Policy Characteristics'!D:D,MATCH($C1437,'Policy Characteristics'!$C:$C,0)))</f>
        <v>R&amp;D Fuel Use Reductions</v>
      </c>
      <c r="K1437" s="176" t="str">
        <f>IF(ISBLANK(INDEX('Policy Characteristics'!E:E,MATCH($C1437,'Policy Characteristics'!$C:$C,0))),"",INDEX('Policy Characteristics'!E:E,MATCH($C1437,'Policy Characteristics'!$C:$C,0)))</f>
        <v>RnD electricity fuel use reduction</v>
      </c>
      <c r="L1437" s="184">
        <f>IF(ISBLANK(INDEX('Policy Characteristics'!F:F,MATCH($C1437,'Policy Characteristics'!$C:$C,0))),"",INDEX('Policy Characteristics'!F:F,MATCH($C1437,'Policy Characteristics'!$C:$C,0)))</f>
        <v>0</v>
      </c>
      <c r="M1437" s="184">
        <f>IF(ISBLANK(INDEX('Policy Characteristics'!G:G,MATCH($C1437,'Policy Characteristics'!$C:$C,0))),"",INDEX('Policy Characteristics'!G:G,MATCH($C1437,'Policy Characteristics'!$C:$C,0)))</f>
        <v>0.4</v>
      </c>
      <c r="N1437" s="184">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fuel use</v>
      </c>
      <c r="P1437" s="1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6" t="str">
        <f>IF(ISBLANK(INDEX('Policy Characteristics'!K:K,MATCH($C1437,'Policy Characteristics'!$C:$C,0))),"",INDEX('Policy Characteristics'!K:K,MATCH($C1437,'Policy Characteristics'!$C:$C,0)))</f>
        <v>architectural-design.html#rnd</v>
      </c>
      <c r="R1437" s="176"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5" t="str">
        <f>IF(ISBLANK(INDEX('Policy Characteristics'!B:B,MATCH($C1438,'Policy Characteristics'!$C:$C,0))),"",INDEX('Policy Characteristics'!B:B,MATCH($C1438,'Policy Characteristics'!$C:$C,0)))</f>
        <v>Fuel Use Reduction</v>
      </c>
      <c r="C1438" s="176" t="str">
        <f t="shared" si="66"/>
        <v>RnD Electricity Fuel Use Perc Reduction</v>
      </c>
      <c r="D1438" s="6" t="s">
        <v>80</v>
      </c>
      <c r="E1438" s="47"/>
      <c r="F1438" s="6" t="s">
        <v>324</v>
      </c>
      <c r="G1438" s="47"/>
      <c r="H1438" s="44">
        <v>193</v>
      </c>
      <c r="I1438" s="199" t="s">
        <v>43</v>
      </c>
      <c r="J1438" s="177" t="str">
        <f>IF(ISBLANK(INDEX('Policy Characteristics'!D:D,MATCH($C1438,'Policy Characteristics'!$C:$C,0))),"",INDEX('Policy Characteristics'!D:D,MATCH($C1438,'Policy Characteristics'!$C:$C,0)))</f>
        <v>R&amp;D Fuel Use Reductions</v>
      </c>
      <c r="K1438" s="176" t="str">
        <f>IF(ISBLANK(INDEX('Policy Characteristics'!E:E,MATCH($C1438,'Policy Characteristics'!$C:$C,0))),"",INDEX('Policy Characteristics'!E:E,MATCH($C1438,'Policy Characteristics'!$C:$C,0)))</f>
        <v>RnD electricity fuel use reduction</v>
      </c>
      <c r="L1438" s="184">
        <f>IF(ISBLANK(INDEX('Policy Characteristics'!F:F,MATCH($C1438,'Policy Characteristics'!$C:$C,0))),"",INDEX('Policy Characteristics'!F:F,MATCH($C1438,'Policy Characteristics'!$C:$C,0)))</f>
        <v>0</v>
      </c>
      <c r="M1438" s="184">
        <f>IF(ISBLANK(INDEX('Policy Characteristics'!G:G,MATCH($C1438,'Policy Characteristics'!$C:$C,0))),"",INDEX('Policy Characteristics'!G:G,MATCH($C1438,'Policy Characteristics'!$C:$C,0)))</f>
        <v>0.4</v>
      </c>
      <c r="N1438" s="184">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fuel use</v>
      </c>
      <c r="P1438" s="1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6" t="str">
        <f>IF(ISBLANK(INDEX('Policy Characteristics'!K:K,MATCH($C1438,'Policy Characteristics'!$C:$C,0))),"",INDEX('Policy Characteristics'!K:K,MATCH($C1438,'Policy Characteristics'!$C:$C,0)))</f>
        <v>architectural-design.html#rnd</v>
      </c>
      <c r="R1438" s="176"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5" t="str">
        <f>IF(ISBLANK(INDEX('Policy Characteristics'!B:B,MATCH($C1439,'Policy Characteristics'!$C:$C,0))),"",INDEX('Policy Characteristics'!B:B,MATCH($C1439,'Policy Characteristics'!$C:$C,0)))</f>
        <v>Fuel Use Reduction</v>
      </c>
      <c r="C1439" s="176" t="str">
        <f t="shared" ref="C1439:C1453" si="67">C$1430</f>
        <v>RnD Electricity Fuel Use Perc Reduction</v>
      </c>
      <c r="D1439" s="6" t="s">
        <v>1325</v>
      </c>
      <c r="E1439" s="47"/>
      <c r="F1439" s="6" t="s">
        <v>2375</v>
      </c>
      <c r="G1439" s="47"/>
      <c r="H1439" s="44">
        <v>181</v>
      </c>
      <c r="I1439" s="199" t="s">
        <v>44</v>
      </c>
      <c r="J1439" s="177" t="str">
        <f>IF(ISBLANK(INDEX('Policy Characteristics'!D:D,MATCH($C1439,'Policy Characteristics'!$C:$C,0))),"",INDEX('Policy Characteristics'!D:D,MATCH($C1439,'Policy Characteristics'!$C:$C,0)))</f>
        <v>R&amp;D Fuel Use Reductions</v>
      </c>
      <c r="K1439" s="176" t="str">
        <f>IF(ISBLANK(INDEX('Policy Characteristics'!E:E,MATCH($C1439,'Policy Characteristics'!$C:$C,0))),"",INDEX('Policy Characteristics'!E:E,MATCH($C1439,'Policy Characteristics'!$C:$C,0)))</f>
        <v>RnD electricity fuel use reduction</v>
      </c>
      <c r="L1439" s="184">
        <f>IF(ISBLANK(INDEX('Policy Characteristics'!F:F,MATCH($C1439,'Policy Characteristics'!$C:$C,0))),"",INDEX('Policy Characteristics'!F:F,MATCH($C1439,'Policy Characteristics'!$C:$C,0)))</f>
        <v>0</v>
      </c>
      <c r="M1439" s="184">
        <f>IF(ISBLANK(INDEX('Policy Characteristics'!G:G,MATCH($C1439,'Policy Characteristics'!$C:$C,0))),"",INDEX('Policy Characteristics'!G:G,MATCH($C1439,'Policy Characteristics'!$C:$C,0)))</f>
        <v>0.4</v>
      </c>
      <c r="N1439" s="184">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fuel use</v>
      </c>
      <c r="P1439" s="1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6" t="str">
        <f>IF(ISBLANK(INDEX('Policy Characteristics'!K:K,MATCH($C1439,'Policy Characteristics'!$C:$C,0))),"",INDEX('Policy Characteristics'!K:K,MATCH($C1439,'Policy Characteristics'!$C:$C,0)))</f>
        <v>architectural-design.html#rnd</v>
      </c>
      <c r="R1439" s="176"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5" t="str">
        <f>IF(ISBLANK(INDEX('Policy Characteristics'!B:B,MATCH($C1440,'Policy Characteristics'!$C:$C,0))),"",INDEX('Policy Characteristics'!B:B,MATCH($C1440,'Policy Characteristics'!$C:$C,0)))</f>
        <v>Fuel Use Reduction</v>
      </c>
      <c r="C1440" s="176" t="str">
        <f t="shared" si="67"/>
        <v>RnD Electricity Fuel Use Perc Reduction</v>
      </c>
      <c r="D1440" s="6" t="s">
        <v>309</v>
      </c>
      <c r="E1440" s="47"/>
      <c r="F1440" s="6" t="s">
        <v>2376</v>
      </c>
      <c r="G1440" s="47"/>
      <c r="H1440" s="44">
        <v>755</v>
      </c>
      <c r="I1440" s="199" t="s">
        <v>43</v>
      </c>
      <c r="J1440" s="177" t="str">
        <f>IF(ISBLANK(INDEX('Policy Characteristics'!D:D,MATCH($C1440,'Policy Characteristics'!$C:$C,0))),"",INDEX('Policy Characteristics'!D:D,MATCH($C1440,'Policy Characteristics'!$C:$C,0)))</f>
        <v>R&amp;D Fuel Use Reductions</v>
      </c>
      <c r="K1440" s="176" t="str">
        <f>IF(ISBLANK(INDEX('Policy Characteristics'!E:E,MATCH($C1440,'Policy Characteristics'!$C:$C,0))),"",INDEX('Policy Characteristics'!E:E,MATCH($C1440,'Policy Characteristics'!$C:$C,0)))</f>
        <v>RnD electricity fuel use reduction</v>
      </c>
      <c r="L1440" s="184">
        <f>IF(ISBLANK(INDEX('Policy Characteristics'!F:F,MATCH($C1440,'Policy Characteristics'!$C:$C,0))),"",INDEX('Policy Characteristics'!F:F,MATCH($C1440,'Policy Characteristics'!$C:$C,0)))</f>
        <v>0</v>
      </c>
      <c r="M1440" s="184">
        <f>IF(ISBLANK(INDEX('Policy Characteristics'!G:G,MATCH($C1440,'Policy Characteristics'!$C:$C,0))),"",INDEX('Policy Characteristics'!G:G,MATCH($C1440,'Policy Characteristics'!$C:$C,0)))</f>
        <v>0.4</v>
      </c>
      <c r="N1440" s="184">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fuel use</v>
      </c>
      <c r="P1440" s="1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6" t="str">
        <f>IF(ISBLANK(INDEX('Policy Characteristics'!K:K,MATCH($C1440,'Policy Characteristics'!$C:$C,0))),"",INDEX('Policy Characteristics'!K:K,MATCH($C1440,'Policy Characteristics'!$C:$C,0)))</f>
        <v>architectural-design.html#rnd</v>
      </c>
      <c r="R1440" s="176"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5" t="str">
        <f>IF(ISBLANK(INDEX('Policy Characteristics'!B:B,MATCH($C1441,'Policy Characteristics'!$C:$C,0))),"",INDEX('Policy Characteristics'!B:B,MATCH($C1441,'Policy Characteristics'!$C:$C,0)))</f>
        <v>Fuel Use Reduction</v>
      </c>
      <c r="C1441" s="176" t="str">
        <f t="shared" si="67"/>
        <v>RnD Electricity Fuel Use Perc Reduction</v>
      </c>
      <c r="D1441" s="6" t="s">
        <v>310</v>
      </c>
      <c r="E1441" s="47"/>
      <c r="F1441" s="6" t="s">
        <v>2672</v>
      </c>
      <c r="G1441" s="47"/>
      <c r="H1441" s="44">
        <v>1822</v>
      </c>
      <c r="I1441" s="199" t="s">
        <v>43</v>
      </c>
      <c r="J1441" s="177" t="str">
        <f>IF(ISBLANK(INDEX('Policy Characteristics'!D:D,MATCH($C1441,'Policy Characteristics'!$C:$C,0))),"",INDEX('Policy Characteristics'!D:D,MATCH($C1441,'Policy Characteristics'!$C:$C,0)))</f>
        <v>R&amp;D Fuel Use Reductions</v>
      </c>
      <c r="K1441" s="176" t="str">
        <f>IF(ISBLANK(INDEX('Policy Characteristics'!E:E,MATCH($C1441,'Policy Characteristics'!$C:$C,0))),"",INDEX('Policy Characteristics'!E:E,MATCH($C1441,'Policy Characteristics'!$C:$C,0)))</f>
        <v>RnD electricity fuel use reduction</v>
      </c>
      <c r="L1441" s="184">
        <f>IF(ISBLANK(INDEX('Policy Characteristics'!F:F,MATCH($C1441,'Policy Characteristics'!$C:$C,0))),"",INDEX('Policy Characteristics'!F:F,MATCH($C1441,'Policy Characteristics'!$C:$C,0)))</f>
        <v>0</v>
      </c>
      <c r="M1441" s="184">
        <f>IF(ISBLANK(INDEX('Policy Characteristics'!G:G,MATCH($C1441,'Policy Characteristics'!$C:$C,0))),"",INDEX('Policy Characteristics'!G:G,MATCH($C1441,'Policy Characteristics'!$C:$C,0)))</f>
        <v>0.4</v>
      </c>
      <c r="N1441" s="184">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fuel use</v>
      </c>
      <c r="P1441" s="1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6" t="str">
        <f>IF(ISBLANK(INDEX('Policy Characteristics'!K:K,MATCH($C1441,'Policy Characteristics'!$C:$C,0))),"",INDEX('Policy Characteristics'!K:K,MATCH($C1441,'Policy Characteristics'!$C:$C,0)))</f>
        <v>architectural-design.html#rnd</v>
      </c>
      <c r="R1441" s="176"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5" t="str">
        <f>IF(ISBLANK(INDEX('Policy Characteristics'!B:B,MATCH($C1442,'Policy Characteristics'!$C:$C,0))),"",INDEX('Policy Characteristics'!B:B,MATCH($C1442,'Policy Characteristics'!$C:$C,0)))</f>
        <v>Fuel Use Reduction</v>
      </c>
      <c r="C1442" s="176" t="str">
        <f t="shared" si="67"/>
        <v>RnD Electricity Fuel Use Perc Reduction</v>
      </c>
      <c r="D1442" s="6" t="s">
        <v>444</v>
      </c>
      <c r="E1442" s="47"/>
      <c r="F1442" s="6" t="s">
        <v>445</v>
      </c>
      <c r="G1442" s="47"/>
      <c r="H1442" s="44">
        <v>1823</v>
      </c>
      <c r="I1442" s="199" t="s">
        <v>43</v>
      </c>
      <c r="J1442" s="177" t="str">
        <f>IF(ISBLANK(INDEX('Policy Characteristics'!D:D,MATCH($C1442,'Policy Characteristics'!$C:$C,0))),"",INDEX('Policy Characteristics'!D:D,MATCH($C1442,'Policy Characteristics'!$C:$C,0)))</f>
        <v>R&amp;D Fuel Use Reductions</v>
      </c>
      <c r="K1442" s="176" t="str">
        <f>IF(ISBLANK(INDEX('Policy Characteristics'!E:E,MATCH($C1442,'Policy Characteristics'!$C:$C,0))),"",INDEX('Policy Characteristics'!E:E,MATCH($C1442,'Policy Characteristics'!$C:$C,0)))</f>
        <v>RnD electricity fuel use reduction</v>
      </c>
      <c r="L1442" s="184">
        <f>IF(ISBLANK(INDEX('Policy Characteristics'!F:F,MATCH($C1442,'Policy Characteristics'!$C:$C,0))),"",INDEX('Policy Characteristics'!F:F,MATCH($C1442,'Policy Characteristics'!$C:$C,0)))</f>
        <v>0</v>
      </c>
      <c r="M1442" s="184">
        <f>IF(ISBLANK(INDEX('Policy Characteristics'!G:G,MATCH($C1442,'Policy Characteristics'!$C:$C,0))),"",INDEX('Policy Characteristics'!G:G,MATCH($C1442,'Policy Characteristics'!$C:$C,0)))</f>
        <v>0.4</v>
      </c>
      <c r="N1442" s="184">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fuel use</v>
      </c>
      <c r="P1442" s="1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6" t="str">
        <f>IF(ISBLANK(INDEX('Policy Characteristics'!K:K,MATCH($C1442,'Policy Characteristics'!$C:$C,0))),"",INDEX('Policy Characteristics'!K:K,MATCH($C1442,'Policy Characteristics'!$C:$C,0)))</f>
        <v>architectural-design.html#rnd</v>
      </c>
      <c r="R1442" s="176"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5" t="str">
        <f>IF(ISBLANK(INDEX('Policy Characteristics'!B:B,MATCH($C1443,'Policy Characteristics'!$C:$C,0))),"",INDEX('Policy Characteristics'!B:B,MATCH($C1443,'Policy Characteristics'!$C:$C,0)))</f>
        <v>Fuel Use Reduction</v>
      </c>
      <c r="C1443" s="176" t="str">
        <f t="shared" si="67"/>
        <v>RnD Electricity Fuel Use Perc Reduction</v>
      </c>
      <c r="D1443" s="6" t="s">
        <v>453</v>
      </c>
      <c r="E1443" s="47"/>
      <c r="F1443" s="6" t="s">
        <v>455</v>
      </c>
      <c r="G1443" s="47"/>
      <c r="H1443" s="44">
        <v>1824</v>
      </c>
      <c r="I1443" s="199" t="s">
        <v>44</v>
      </c>
      <c r="J1443" s="177" t="str">
        <f>IF(ISBLANK(INDEX('Policy Characteristics'!D:D,MATCH($C1443,'Policy Characteristics'!$C:$C,0))),"",INDEX('Policy Characteristics'!D:D,MATCH($C1443,'Policy Characteristics'!$C:$C,0)))</f>
        <v>R&amp;D Fuel Use Reductions</v>
      </c>
      <c r="K1443" s="176" t="str">
        <f>IF(ISBLANK(INDEX('Policy Characteristics'!E:E,MATCH($C1443,'Policy Characteristics'!$C:$C,0))),"",INDEX('Policy Characteristics'!E:E,MATCH($C1443,'Policy Characteristics'!$C:$C,0)))</f>
        <v>RnD electricity fuel use reduction</v>
      </c>
      <c r="L1443" s="184">
        <f>IF(ISBLANK(INDEX('Policy Characteristics'!F:F,MATCH($C1443,'Policy Characteristics'!$C:$C,0))),"",INDEX('Policy Characteristics'!F:F,MATCH($C1443,'Policy Characteristics'!$C:$C,0)))</f>
        <v>0</v>
      </c>
      <c r="M1443" s="184">
        <f>IF(ISBLANK(INDEX('Policy Characteristics'!G:G,MATCH($C1443,'Policy Characteristics'!$C:$C,0))),"",INDEX('Policy Characteristics'!G:G,MATCH($C1443,'Policy Characteristics'!$C:$C,0)))</f>
        <v>0.4</v>
      </c>
      <c r="N1443" s="184">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fuel use</v>
      </c>
      <c r="P1443" s="1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6" t="str">
        <f>IF(ISBLANK(INDEX('Policy Characteristics'!K:K,MATCH($C1443,'Policy Characteristics'!$C:$C,0))),"",INDEX('Policy Characteristics'!K:K,MATCH($C1443,'Policy Characteristics'!$C:$C,0)))</f>
        <v>architectural-design.html#rnd</v>
      </c>
      <c r="R1443" s="176"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5" t="str">
        <f>IF(ISBLANK(INDEX('Policy Characteristics'!B:B,MATCH($C1444,'Policy Characteristics'!$C:$C,0))),"",INDEX('Policy Characteristics'!B:B,MATCH($C1444,'Policy Characteristics'!$C:$C,0)))</f>
        <v>Fuel Use Reduction</v>
      </c>
      <c r="C1444" s="176" t="str">
        <f t="shared" si="67"/>
        <v>RnD Electricity Fuel Use Perc Reduction</v>
      </c>
      <c r="D1444" s="6" t="s">
        <v>1650</v>
      </c>
      <c r="E1444" s="47"/>
      <c r="F1444" s="6" t="s">
        <v>2377</v>
      </c>
      <c r="G1444" s="47"/>
      <c r="H1444" s="44">
        <v>1825</v>
      </c>
      <c r="I1444" s="199" t="s">
        <v>44</v>
      </c>
      <c r="J1444" s="177" t="str">
        <f>IF(ISBLANK(INDEX('Policy Characteristics'!D:D,MATCH($C1444,'Policy Characteristics'!$C:$C,0))),"",INDEX('Policy Characteristics'!D:D,MATCH($C1444,'Policy Characteristics'!$C:$C,0)))</f>
        <v>R&amp;D Fuel Use Reductions</v>
      </c>
      <c r="K1444" s="176" t="str">
        <f>IF(ISBLANK(INDEX('Policy Characteristics'!E:E,MATCH($C1444,'Policy Characteristics'!$C:$C,0))),"",INDEX('Policy Characteristics'!E:E,MATCH($C1444,'Policy Characteristics'!$C:$C,0)))</f>
        <v>RnD electricity fuel use reduction</v>
      </c>
      <c r="L1444" s="184">
        <f>IF(ISBLANK(INDEX('Policy Characteristics'!F:F,MATCH($C1444,'Policy Characteristics'!$C:$C,0))),"",INDEX('Policy Characteristics'!F:F,MATCH($C1444,'Policy Characteristics'!$C:$C,0)))</f>
        <v>0</v>
      </c>
      <c r="M1444" s="184">
        <f>IF(ISBLANK(INDEX('Policy Characteristics'!G:G,MATCH($C1444,'Policy Characteristics'!$C:$C,0))),"",INDEX('Policy Characteristics'!G:G,MATCH($C1444,'Policy Characteristics'!$C:$C,0)))</f>
        <v>0.4</v>
      </c>
      <c r="N1444" s="184">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fuel use</v>
      </c>
      <c r="P1444" s="1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6" t="str">
        <f>IF(ISBLANK(INDEX('Policy Characteristics'!K:K,MATCH($C1444,'Policy Characteristics'!$C:$C,0))),"",INDEX('Policy Characteristics'!K:K,MATCH($C1444,'Policy Characteristics'!$C:$C,0)))</f>
        <v>architectural-design.html#rnd</v>
      </c>
      <c r="R1444" s="176"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5" t="str">
        <f>IF(ISBLANK(INDEX('Policy Characteristics'!B:B,MATCH($C1445,'Policy Characteristics'!$C:$C,0))),"",INDEX('Policy Characteristics'!B:B,MATCH($C1445,'Policy Characteristics'!$C:$C,0)))</f>
        <v>Fuel Use Reduction</v>
      </c>
      <c r="C1445" s="176" t="str">
        <f t="shared" si="67"/>
        <v>RnD Electricity Fuel Use Perc Reduction</v>
      </c>
      <c r="D1445" s="6" t="s">
        <v>1651</v>
      </c>
      <c r="E1445" s="47"/>
      <c r="F1445" s="6" t="s">
        <v>2378</v>
      </c>
      <c r="G1445" s="47"/>
      <c r="H1445" s="44">
        <v>1826</v>
      </c>
      <c r="I1445" s="199" t="s">
        <v>44</v>
      </c>
      <c r="J1445" s="177" t="str">
        <f>IF(ISBLANK(INDEX('Policy Characteristics'!D:D,MATCH($C1445,'Policy Characteristics'!$C:$C,0))),"",INDEX('Policy Characteristics'!D:D,MATCH($C1445,'Policy Characteristics'!$C:$C,0)))</f>
        <v>R&amp;D Fuel Use Reductions</v>
      </c>
      <c r="K1445" s="176" t="str">
        <f>IF(ISBLANK(INDEX('Policy Characteristics'!E:E,MATCH($C1445,'Policy Characteristics'!$C:$C,0))),"",INDEX('Policy Characteristics'!E:E,MATCH($C1445,'Policy Characteristics'!$C:$C,0)))</f>
        <v>RnD electricity fuel use reduction</v>
      </c>
      <c r="L1445" s="184">
        <f>IF(ISBLANK(INDEX('Policy Characteristics'!F:F,MATCH($C1445,'Policy Characteristics'!$C:$C,0))),"",INDEX('Policy Characteristics'!F:F,MATCH($C1445,'Policy Characteristics'!$C:$C,0)))</f>
        <v>0</v>
      </c>
      <c r="M1445" s="184">
        <f>IF(ISBLANK(INDEX('Policy Characteristics'!G:G,MATCH($C1445,'Policy Characteristics'!$C:$C,0))),"",INDEX('Policy Characteristics'!G:G,MATCH($C1445,'Policy Characteristics'!$C:$C,0)))</f>
        <v>0.4</v>
      </c>
      <c r="N1445" s="184">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fuel use</v>
      </c>
      <c r="P1445" s="1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6" t="str">
        <f>IF(ISBLANK(INDEX('Policy Characteristics'!K:K,MATCH($C1445,'Policy Characteristics'!$C:$C,0))),"",INDEX('Policy Characteristics'!K:K,MATCH($C1445,'Policy Characteristics'!$C:$C,0)))</f>
        <v>architectural-design.html#rnd</v>
      </c>
      <c r="R1445" s="176"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5" t="str">
        <f>IF(ISBLANK(INDEX('Policy Characteristics'!B:B,MATCH($C1446,'Policy Characteristics'!$C:$C,0))),"",INDEX('Policy Characteristics'!B:B,MATCH($C1446,'Policy Characteristics'!$C:$C,0)))</f>
        <v>Fuel Use Reduction</v>
      </c>
      <c r="C1446" s="176" t="str">
        <f t="shared" si="67"/>
        <v>RnD Electricity Fuel Use Perc Reduction</v>
      </c>
      <c r="D1446" s="6" t="s">
        <v>1652</v>
      </c>
      <c r="E1446" s="47"/>
      <c r="F1446" s="6" t="s">
        <v>2379</v>
      </c>
      <c r="G1446" s="47"/>
      <c r="H1446" s="44">
        <v>1827</v>
      </c>
      <c r="I1446" s="199" t="s">
        <v>43</v>
      </c>
      <c r="J1446" s="177" t="str">
        <f>IF(ISBLANK(INDEX('Policy Characteristics'!D:D,MATCH($C1446,'Policy Characteristics'!$C:$C,0))),"",INDEX('Policy Characteristics'!D:D,MATCH($C1446,'Policy Characteristics'!$C:$C,0)))</f>
        <v>R&amp;D Fuel Use Reductions</v>
      </c>
      <c r="K1446" s="176" t="str">
        <f>IF(ISBLANK(INDEX('Policy Characteristics'!E:E,MATCH($C1446,'Policy Characteristics'!$C:$C,0))),"",INDEX('Policy Characteristics'!E:E,MATCH($C1446,'Policy Characteristics'!$C:$C,0)))</f>
        <v>RnD electricity fuel use reduction</v>
      </c>
      <c r="L1446" s="184">
        <f>IF(ISBLANK(INDEX('Policy Characteristics'!F:F,MATCH($C1446,'Policy Characteristics'!$C:$C,0))),"",INDEX('Policy Characteristics'!F:F,MATCH($C1446,'Policy Characteristics'!$C:$C,0)))</f>
        <v>0</v>
      </c>
      <c r="M1446" s="184">
        <f>IF(ISBLANK(INDEX('Policy Characteristics'!G:G,MATCH($C1446,'Policy Characteristics'!$C:$C,0))),"",INDEX('Policy Characteristics'!G:G,MATCH($C1446,'Policy Characteristics'!$C:$C,0)))</f>
        <v>0.4</v>
      </c>
      <c r="N1446" s="184">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fuel use</v>
      </c>
      <c r="P1446" s="1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6" t="str">
        <f>IF(ISBLANK(INDEX('Policy Characteristics'!K:K,MATCH($C1446,'Policy Characteristics'!$C:$C,0))),"",INDEX('Policy Characteristics'!K:K,MATCH($C1446,'Policy Characteristics'!$C:$C,0)))</f>
        <v>architectural-design.html#rnd</v>
      </c>
      <c r="R1446" s="176"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5" t="str">
        <f>IF(ISBLANK(INDEX('Policy Characteristics'!B:B,MATCH($C1447,'Policy Characteristics'!$C:$C,0))),"",INDEX('Policy Characteristics'!B:B,MATCH($C1447,'Policy Characteristics'!$C:$C,0)))</f>
        <v>Fuel Use Reduction</v>
      </c>
      <c r="C1447" s="176" t="str">
        <f t="shared" si="67"/>
        <v>RnD Electricity Fuel Use Perc Reduction</v>
      </c>
      <c r="D1447" s="6" t="s">
        <v>2359</v>
      </c>
      <c r="E1447" s="47"/>
      <c r="F1447" s="6" t="s">
        <v>2380</v>
      </c>
      <c r="G1447" s="47"/>
      <c r="H1447" s="44">
        <v>1828</v>
      </c>
      <c r="I1447" s="199" t="s">
        <v>43</v>
      </c>
      <c r="J1447" s="177" t="str">
        <f>IF(ISBLANK(INDEX('Policy Characteristics'!D:D,MATCH($C1447,'Policy Characteristics'!$C:$C,0))),"",INDEX('Policy Characteristics'!D:D,MATCH($C1447,'Policy Characteristics'!$C:$C,0)))</f>
        <v>R&amp;D Fuel Use Reductions</v>
      </c>
      <c r="K1447" s="176" t="str">
        <f>IF(ISBLANK(INDEX('Policy Characteristics'!E:E,MATCH($C1447,'Policy Characteristics'!$C:$C,0))),"",INDEX('Policy Characteristics'!E:E,MATCH($C1447,'Policy Characteristics'!$C:$C,0)))</f>
        <v>RnD electricity fuel use reduction</v>
      </c>
      <c r="L1447" s="184">
        <f>IF(ISBLANK(INDEX('Policy Characteristics'!F:F,MATCH($C1447,'Policy Characteristics'!$C:$C,0))),"",INDEX('Policy Characteristics'!F:F,MATCH($C1447,'Policy Characteristics'!$C:$C,0)))</f>
        <v>0</v>
      </c>
      <c r="M1447" s="184">
        <f>IF(ISBLANK(INDEX('Policy Characteristics'!G:G,MATCH($C1447,'Policy Characteristics'!$C:$C,0))),"",INDEX('Policy Characteristics'!G:G,MATCH($C1447,'Policy Characteristics'!$C:$C,0)))</f>
        <v>0.4</v>
      </c>
      <c r="N1447" s="184">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fuel use</v>
      </c>
      <c r="P1447" s="1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6" t="str">
        <f>IF(ISBLANK(INDEX('Policy Characteristics'!K:K,MATCH($C1447,'Policy Characteristics'!$C:$C,0))),"",INDEX('Policy Characteristics'!K:K,MATCH($C1447,'Policy Characteristics'!$C:$C,0)))</f>
        <v>architectural-design.html#rnd</v>
      </c>
      <c r="R1447" s="176"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5" t="str">
        <f>IF(ISBLANK(INDEX('Policy Characteristics'!B:B,MATCH($C1448,'Policy Characteristics'!$C:$C,0))),"",INDEX('Policy Characteristics'!B:B,MATCH($C1448,'Policy Characteristics'!$C:$C,0)))</f>
        <v>Fuel Use Reduction</v>
      </c>
      <c r="C1448" s="176" t="str">
        <f t="shared" si="67"/>
        <v>RnD Electricity Fuel Use Perc Reduction</v>
      </c>
      <c r="D1448" s="6" t="s">
        <v>2362</v>
      </c>
      <c r="E1448" s="47"/>
      <c r="F1448" s="6" t="s">
        <v>2381</v>
      </c>
      <c r="G1448" s="47"/>
      <c r="H1448" s="44">
        <v>1829</v>
      </c>
      <c r="I1448" s="199" t="s">
        <v>43</v>
      </c>
      <c r="J1448" s="177" t="str">
        <f>IF(ISBLANK(INDEX('Policy Characteristics'!D:D,MATCH($C1448,'Policy Characteristics'!$C:$C,0))),"",INDEX('Policy Characteristics'!D:D,MATCH($C1448,'Policy Characteristics'!$C:$C,0)))</f>
        <v>R&amp;D Fuel Use Reductions</v>
      </c>
      <c r="K1448" s="176" t="str">
        <f>IF(ISBLANK(INDEX('Policy Characteristics'!E:E,MATCH($C1448,'Policy Characteristics'!$C:$C,0))),"",INDEX('Policy Characteristics'!E:E,MATCH($C1448,'Policy Characteristics'!$C:$C,0)))</f>
        <v>RnD electricity fuel use reduction</v>
      </c>
      <c r="L1448" s="184">
        <f>IF(ISBLANK(INDEX('Policy Characteristics'!F:F,MATCH($C1448,'Policy Characteristics'!$C:$C,0))),"",INDEX('Policy Characteristics'!F:F,MATCH($C1448,'Policy Characteristics'!$C:$C,0)))</f>
        <v>0</v>
      </c>
      <c r="M1448" s="184">
        <f>IF(ISBLANK(INDEX('Policy Characteristics'!G:G,MATCH($C1448,'Policy Characteristics'!$C:$C,0))),"",INDEX('Policy Characteristics'!G:G,MATCH($C1448,'Policy Characteristics'!$C:$C,0)))</f>
        <v>0.4</v>
      </c>
      <c r="N1448" s="184">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fuel use</v>
      </c>
      <c r="P1448" s="1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6" t="str">
        <f>IF(ISBLANK(INDEX('Policy Characteristics'!K:K,MATCH($C1448,'Policy Characteristics'!$C:$C,0))),"",INDEX('Policy Characteristics'!K:K,MATCH($C1448,'Policy Characteristics'!$C:$C,0)))</f>
        <v>architectural-design.html#rnd</v>
      </c>
      <c r="R1448" s="176" t="str">
        <f>IF(ISBLANK(INDEX('Policy Characteristics'!L:L,MATCH($C1448,'Policy Characteristics'!$C:$C,0))),"",INDEX('Policy Characteristics'!L:L,MATCH($C1448,'Policy Characteristics'!$C:$C,0)))</f>
        <v>research-and-development.html</v>
      </c>
    </row>
    <row r="1449" spans="1:18" x14ac:dyDescent="0.25">
      <c r="A1449" s="176" t="str">
        <f>IF(ISBLANK(INDEX('Policy Characteristics'!A:A,MATCH($C1449,'Policy Characteristics'!$C:$C,0))),"",INDEX('Policy Characteristics'!A:A,MATCH($C1449,'Policy Characteristics'!$C:$C,0)))</f>
        <v>Research and Development</v>
      </c>
      <c r="B1449" s="185" t="str">
        <f>IF(ISBLANK(INDEX('Policy Characteristics'!B:B,MATCH($C1449,'Policy Characteristics'!$C:$C,0))),"",INDEX('Policy Characteristics'!B:B,MATCH($C1449,'Policy Characteristics'!$C:$C,0)))</f>
        <v>Fuel Use Reduction</v>
      </c>
      <c r="C1449" s="176" t="str">
        <f t="shared" si="67"/>
        <v>RnD Electricity Fuel Use Perc Reduction</v>
      </c>
      <c r="D1449" s="6" t="s">
        <v>2363</v>
      </c>
      <c r="E1449" s="47"/>
      <c r="F1449" s="6" t="s">
        <v>2382</v>
      </c>
      <c r="G1449" s="47"/>
      <c r="H1449" s="44">
        <v>1830</v>
      </c>
      <c r="I1449" s="199" t="s">
        <v>43</v>
      </c>
      <c r="J1449" s="177" t="str">
        <f>IF(ISBLANK(INDEX('Policy Characteristics'!D:D,MATCH($C1449,'Policy Characteristics'!$C:$C,0))),"",INDEX('Policy Characteristics'!D:D,MATCH($C1449,'Policy Characteristics'!$C:$C,0)))</f>
        <v>R&amp;D Fuel Use Reductions</v>
      </c>
      <c r="K1449" s="176" t="str">
        <f>IF(ISBLANK(INDEX('Policy Characteristics'!E:E,MATCH($C1449,'Policy Characteristics'!$C:$C,0))),"",INDEX('Policy Characteristics'!E:E,MATCH($C1449,'Policy Characteristics'!$C:$C,0)))</f>
        <v>RnD electricity fuel use reduction</v>
      </c>
      <c r="L1449" s="184">
        <f>IF(ISBLANK(INDEX('Policy Characteristics'!F:F,MATCH($C1449,'Policy Characteristics'!$C:$C,0))),"",INDEX('Policy Characteristics'!F:F,MATCH($C1449,'Policy Characteristics'!$C:$C,0)))</f>
        <v>0</v>
      </c>
      <c r="M1449" s="184">
        <f>IF(ISBLANK(INDEX('Policy Characteristics'!G:G,MATCH($C1449,'Policy Characteristics'!$C:$C,0))),"",INDEX('Policy Characteristics'!G:G,MATCH($C1449,'Policy Characteristics'!$C:$C,0)))</f>
        <v>0.4</v>
      </c>
      <c r="N1449" s="184">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fuel use</v>
      </c>
      <c r="P1449" s="1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6" t="str">
        <f>IF(ISBLANK(INDEX('Policy Characteristics'!K:K,MATCH($C1449,'Policy Characteristics'!$C:$C,0))),"",INDEX('Policy Characteristics'!K:K,MATCH($C1449,'Policy Characteristics'!$C:$C,0)))</f>
        <v>architectural-design.html#rnd</v>
      </c>
      <c r="R1449" s="176" t="str">
        <f>IF(ISBLANK(INDEX('Policy Characteristics'!L:L,MATCH($C1449,'Policy Characteristics'!$C:$C,0))),"",INDEX('Policy Characteristics'!L:L,MATCH($C1449,'Policy Characteristics'!$C:$C,0)))</f>
        <v>research-and-development.html</v>
      </c>
    </row>
    <row r="1450" spans="1:18" x14ac:dyDescent="0.25">
      <c r="A1450" s="176" t="str">
        <f>IF(ISBLANK(INDEX('Policy Characteristics'!A:A,MATCH($C1450,'Policy Characteristics'!$C:$C,0))),"",INDEX('Policy Characteristics'!A:A,MATCH($C1450,'Policy Characteristics'!$C:$C,0)))</f>
        <v>Research and Development</v>
      </c>
      <c r="B1450" s="185" t="str">
        <f>IF(ISBLANK(INDEX('Policy Characteristics'!B:B,MATCH($C1450,'Policy Characteristics'!$C:$C,0))),"",INDEX('Policy Characteristics'!B:B,MATCH($C1450,'Policy Characteristics'!$C:$C,0)))</f>
        <v>Fuel Use Reduction</v>
      </c>
      <c r="C1450" s="176" t="str">
        <f t="shared" si="67"/>
        <v>RnD Electricity Fuel Use Perc Reduction</v>
      </c>
      <c r="D1450" s="6" t="s">
        <v>2364</v>
      </c>
      <c r="E1450" s="47"/>
      <c r="F1450" s="6" t="s">
        <v>2383</v>
      </c>
      <c r="G1450" s="47"/>
      <c r="H1450" s="44">
        <v>1831</v>
      </c>
      <c r="I1450" s="199" t="s">
        <v>43</v>
      </c>
      <c r="J1450" s="177" t="str">
        <f>IF(ISBLANK(INDEX('Policy Characteristics'!D:D,MATCH($C1450,'Policy Characteristics'!$C:$C,0))),"",INDEX('Policy Characteristics'!D:D,MATCH($C1450,'Policy Characteristics'!$C:$C,0)))</f>
        <v>R&amp;D Fuel Use Reductions</v>
      </c>
      <c r="K1450" s="176" t="str">
        <f>IF(ISBLANK(INDEX('Policy Characteristics'!E:E,MATCH($C1450,'Policy Characteristics'!$C:$C,0))),"",INDEX('Policy Characteristics'!E:E,MATCH($C1450,'Policy Characteristics'!$C:$C,0)))</f>
        <v>RnD electricity fuel use reduction</v>
      </c>
      <c r="L1450" s="184">
        <f>IF(ISBLANK(INDEX('Policy Characteristics'!F:F,MATCH($C1450,'Policy Characteristics'!$C:$C,0))),"",INDEX('Policy Characteristics'!F:F,MATCH($C1450,'Policy Characteristics'!$C:$C,0)))</f>
        <v>0</v>
      </c>
      <c r="M1450" s="184">
        <f>IF(ISBLANK(INDEX('Policy Characteristics'!G:G,MATCH($C1450,'Policy Characteristics'!$C:$C,0))),"",INDEX('Policy Characteristics'!G:G,MATCH($C1450,'Policy Characteristics'!$C:$C,0)))</f>
        <v>0.4</v>
      </c>
      <c r="N1450" s="184">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fuel use</v>
      </c>
      <c r="P1450" s="1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6" t="str">
        <f>IF(ISBLANK(INDEX('Policy Characteristics'!K:K,MATCH($C1450,'Policy Characteristics'!$C:$C,0))),"",INDEX('Policy Characteristics'!K:K,MATCH($C1450,'Policy Characteristics'!$C:$C,0)))</f>
        <v>architectural-design.html#rnd</v>
      </c>
      <c r="R1450" s="176"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5" t="str">
        <f>IF(ISBLANK(INDEX('Policy Characteristics'!B:B,MATCH($C1451,'Policy Characteristics'!$C:$C,0))),"",INDEX('Policy Characteristics'!B:B,MATCH($C1451,'Policy Characteristics'!$C:$C,0)))</f>
        <v>Fuel Use Reduction</v>
      </c>
      <c r="C1451" s="176" t="str">
        <f t="shared" si="67"/>
        <v>RnD Electricity Fuel Use Perc Reduction</v>
      </c>
      <c r="D1451" s="6" t="s">
        <v>2365</v>
      </c>
      <c r="E1451" s="47"/>
      <c r="F1451" s="6" t="s">
        <v>2384</v>
      </c>
      <c r="G1451" s="47"/>
      <c r="H1451" s="44">
        <v>1832</v>
      </c>
      <c r="I1451" s="199" t="s">
        <v>43</v>
      </c>
      <c r="J1451" s="177" t="str">
        <f>IF(ISBLANK(INDEX('Policy Characteristics'!D:D,MATCH($C1451,'Policy Characteristics'!$C:$C,0))),"",INDEX('Policy Characteristics'!D:D,MATCH($C1451,'Policy Characteristics'!$C:$C,0)))</f>
        <v>R&amp;D Fuel Use Reductions</v>
      </c>
      <c r="K1451" s="176" t="str">
        <f>IF(ISBLANK(INDEX('Policy Characteristics'!E:E,MATCH($C1451,'Policy Characteristics'!$C:$C,0))),"",INDEX('Policy Characteristics'!E:E,MATCH($C1451,'Policy Characteristics'!$C:$C,0)))</f>
        <v>RnD electricity fuel use reduction</v>
      </c>
      <c r="L1451" s="184">
        <f>IF(ISBLANK(INDEX('Policy Characteristics'!F:F,MATCH($C1451,'Policy Characteristics'!$C:$C,0))),"",INDEX('Policy Characteristics'!F:F,MATCH($C1451,'Policy Characteristics'!$C:$C,0)))</f>
        <v>0</v>
      </c>
      <c r="M1451" s="184">
        <f>IF(ISBLANK(INDEX('Policy Characteristics'!G:G,MATCH($C1451,'Policy Characteristics'!$C:$C,0))),"",INDEX('Policy Characteristics'!G:G,MATCH($C1451,'Policy Characteristics'!$C:$C,0)))</f>
        <v>0.4</v>
      </c>
      <c r="N1451" s="184">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fuel use</v>
      </c>
      <c r="P1451" s="1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6" t="str">
        <f>IF(ISBLANK(INDEX('Policy Characteristics'!K:K,MATCH($C1451,'Policy Characteristics'!$C:$C,0))),"",INDEX('Policy Characteristics'!K:K,MATCH($C1451,'Policy Characteristics'!$C:$C,0)))</f>
        <v>architectural-design.html#rnd</v>
      </c>
      <c r="R1451" s="176"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5" t="str">
        <f>IF(ISBLANK(INDEX('Policy Characteristics'!B:B,MATCH($C1452,'Policy Characteristics'!$C:$C,0))),"",INDEX('Policy Characteristics'!B:B,MATCH($C1452,'Policy Characteristics'!$C:$C,0)))</f>
        <v>Fuel Use Reduction</v>
      </c>
      <c r="C1452" s="176" t="str">
        <f t="shared" si="67"/>
        <v>RnD Electricity Fuel Use Perc Reduction</v>
      </c>
      <c r="D1452" s="6" t="s">
        <v>2453</v>
      </c>
      <c r="E1452" s="47"/>
      <c r="F1452" s="6" t="s">
        <v>2455</v>
      </c>
      <c r="G1452" s="47"/>
      <c r="H1452" s="44">
        <v>1833</v>
      </c>
      <c r="I1452" s="199" t="s">
        <v>43</v>
      </c>
      <c r="J1452" s="177" t="str">
        <f>IF(ISBLANK(INDEX('Policy Characteristics'!D:D,MATCH($C1452,'Policy Characteristics'!$C:$C,0))),"",INDEX('Policy Characteristics'!D:D,MATCH($C1452,'Policy Characteristics'!$C:$C,0)))</f>
        <v>R&amp;D Fuel Use Reductions</v>
      </c>
      <c r="K1452" s="176" t="str">
        <f>IF(ISBLANK(INDEX('Policy Characteristics'!E:E,MATCH($C1452,'Policy Characteristics'!$C:$C,0))),"",INDEX('Policy Characteristics'!E:E,MATCH($C1452,'Policy Characteristics'!$C:$C,0)))</f>
        <v>RnD electricity fuel use reduction</v>
      </c>
      <c r="L1452" s="184">
        <f>IF(ISBLANK(INDEX('Policy Characteristics'!F:F,MATCH($C1452,'Policy Characteristics'!$C:$C,0))),"",INDEX('Policy Characteristics'!F:F,MATCH($C1452,'Policy Characteristics'!$C:$C,0)))</f>
        <v>0</v>
      </c>
      <c r="M1452" s="184">
        <f>IF(ISBLANK(INDEX('Policy Characteristics'!G:G,MATCH($C1452,'Policy Characteristics'!$C:$C,0))),"",INDEX('Policy Characteristics'!G:G,MATCH($C1452,'Policy Characteristics'!$C:$C,0)))</f>
        <v>0.4</v>
      </c>
      <c r="N1452" s="184">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fuel use</v>
      </c>
      <c r="P1452" s="1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6" t="str">
        <f>IF(ISBLANK(INDEX('Policy Characteristics'!K:K,MATCH($C1452,'Policy Characteristics'!$C:$C,0))),"",INDEX('Policy Characteristics'!K:K,MATCH($C1452,'Policy Characteristics'!$C:$C,0)))</f>
        <v>architectural-design.html#rnd</v>
      </c>
      <c r="R1452" s="176"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5" t="str">
        <f>IF(ISBLANK(INDEX('Policy Characteristics'!B:B,MATCH($C1453,'Policy Characteristics'!$C:$C,0))),"",INDEX('Policy Characteristics'!B:B,MATCH($C1453,'Policy Characteristics'!$C:$C,0)))</f>
        <v>Fuel Use Reduction</v>
      </c>
      <c r="C1453" s="176" t="str">
        <f t="shared" si="67"/>
        <v>RnD Electricity Fuel Use Perc Reduction</v>
      </c>
      <c r="D1453" s="6" t="s">
        <v>2454</v>
      </c>
      <c r="E1453" s="47"/>
      <c r="F1453" s="6" t="s">
        <v>2456</v>
      </c>
      <c r="G1453" s="47"/>
      <c r="H1453" s="44">
        <v>2246</v>
      </c>
      <c r="I1453" s="199" t="s">
        <v>43</v>
      </c>
      <c r="J1453" s="177" t="str">
        <f>IF(ISBLANK(INDEX('Policy Characteristics'!D:D,MATCH($C1453,'Policy Characteristics'!$C:$C,0))),"",INDEX('Policy Characteristics'!D:D,MATCH($C1453,'Policy Characteristics'!$C:$C,0)))</f>
        <v>R&amp;D Fuel Use Reductions</v>
      </c>
      <c r="K1453" s="176" t="str">
        <f>IF(ISBLANK(INDEX('Policy Characteristics'!E:E,MATCH($C1453,'Policy Characteristics'!$C:$C,0))),"",INDEX('Policy Characteristics'!E:E,MATCH($C1453,'Policy Characteristics'!$C:$C,0)))</f>
        <v>RnD electricity fuel use reduction</v>
      </c>
      <c r="L1453" s="184">
        <f>IF(ISBLANK(INDEX('Policy Characteristics'!F:F,MATCH($C1453,'Policy Characteristics'!$C:$C,0))),"",INDEX('Policy Characteristics'!F:F,MATCH($C1453,'Policy Characteristics'!$C:$C,0)))</f>
        <v>0</v>
      </c>
      <c r="M1453" s="184">
        <f>IF(ISBLANK(INDEX('Policy Characteristics'!G:G,MATCH($C1453,'Policy Characteristics'!$C:$C,0))),"",INDEX('Policy Characteristics'!G:G,MATCH($C1453,'Policy Characteristics'!$C:$C,0)))</f>
        <v>0.4</v>
      </c>
      <c r="N1453" s="184">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fuel use</v>
      </c>
      <c r="P1453" s="1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6" t="str">
        <f>IF(ISBLANK(INDEX('Policy Characteristics'!K:K,MATCH($C1453,'Policy Characteristics'!$C:$C,0))),"",INDEX('Policy Characteristics'!K:K,MATCH($C1453,'Policy Characteristics'!$C:$C,0)))</f>
        <v>architectural-design.html#rnd</v>
      </c>
      <c r="R1453" s="176"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5" t="str">
        <f>IF(ISBLANK(INDEX('Policy Characteristics'!B:B,MATCH($C1454,'Policy Characteristics'!$C:$C,0))),"",INDEX('Policy Characteristics'!B:B,MATCH($C1454,'Policy Characteristics'!$C:$C,0)))</f>
        <v>Fuel Use Reduction</v>
      </c>
      <c r="C1454" t="s">
        <v>297</v>
      </c>
      <c r="D1454" t="s">
        <v>1968</v>
      </c>
      <c r="E1454" s="47"/>
      <c r="F1454" s="6" t="s">
        <v>1995</v>
      </c>
      <c r="G1454" s="47"/>
      <c r="H1454" s="44">
        <v>1487</v>
      </c>
      <c r="I1454" s="199" t="s">
        <v>43</v>
      </c>
      <c r="J1454" s="177" t="str">
        <f>IF(ISBLANK(INDEX('Policy Characteristics'!D:D,MATCH($C1454,'Policy Characteristics'!$C:$C,0))),"",INDEX('Policy Characteristics'!D:D,MATCH($C1454,'Policy Characteristics'!$C:$C,0)))</f>
        <v>R&amp;D Fuel Use Reductions</v>
      </c>
      <c r="K1454" s="176" t="str">
        <f>IF(ISBLANK(INDEX('Policy Characteristics'!E:E,MATCH($C1454,'Policy Characteristics'!$C:$C,0))),"",INDEX('Policy Characteristics'!E:E,MATCH($C1454,'Policy Characteristics'!$C:$C,0)))</f>
        <v>RnD industry fuel use reduction</v>
      </c>
      <c r="L1454" s="184">
        <f>IF(ISBLANK(INDEX('Policy Characteristics'!F:F,MATCH($C1454,'Policy Characteristics'!$C:$C,0))),"",INDEX('Policy Characteristics'!F:F,MATCH($C1454,'Policy Characteristics'!$C:$C,0)))</f>
        <v>0</v>
      </c>
      <c r="M1454" s="184">
        <f>IF(ISBLANK(INDEX('Policy Characteristics'!G:G,MATCH($C1454,'Policy Characteristics'!$C:$C,0))),"",INDEX('Policy Characteristics'!G:G,MATCH($C1454,'Policy Characteristics'!$C:$C,0)))</f>
        <v>0.4</v>
      </c>
      <c r="N1454" s="184">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fuel use</v>
      </c>
      <c r="P1454" s="1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6" t="str">
        <f>IF(ISBLANK(INDEX('Policy Characteristics'!K:K,MATCH($C1454,'Policy Characteristics'!$C:$C,0))),"",INDEX('Policy Characteristics'!K:K,MATCH($C1454,'Policy Characteristics'!$C:$C,0)))</f>
        <v>architectural-design.html#rnd</v>
      </c>
      <c r="R1454" s="176"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5" t="str">
        <f>IF(ISBLANK(INDEX('Policy Characteristics'!B:B,MATCH($C1455,'Policy Characteristics'!$C:$C,0))),"",INDEX('Policy Characteristics'!B:B,MATCH($C1455,'Policy Characteristics'!$C:$C,0)))</f>
        <v>Fuel Use Reduction</v>
      </c>
      <c r="C1455" s="176" t="str">
        <f t="shared" ref="C1455:C1478" si="68">C$1454</f>
        <v>RnD Industry Fuel Use Perc Reduction</v>
      </c>
      <c r="D1455" t="s">
        <v>1969</v>
      </c>
      <c r="E1455" s="47"/>
      <c r="F1455" s="6" t="s">
        <v>1996</v>
      </c>
      <c r="G1455" s="47"/>
      <c r="H1455" s="44">
        <v>1488</v>
      </c>
      <c r="I1455" s="199" t="s">
        <v>43</v>
      </c>
      <c r="J1455" s="177" t="str">
        <f>IF(ISBLANK(INDEX('Policy Characteristics'!D:D,MATCH($C1455,'Policy Characteristics'!$C:$C,0))),"",INDEX('Policy Characteristics'!D:D,MATCH($C1455,'Policy Characteristics'!$C:$C,0)))</f>
        <v>R&amp;D Fuel Use Reductions</v>
      </c>
      <c r="K1455" s="176" t="str">
        <f>IF(ISBLANK(INDEX('Policy Characteristics'!E:E,MATCH($C1455,'Policy Characteristics'!$C:$C,0))),"",INDEX('Policy Characteristics'!E:E,MATCH($C1455,'Policy Characteristics'!$C:$C,0)))</f>
        <v>RnD industry fuel use reduction</v>
      </c>
      <c r="L1455" s="184">
        <f>IF(ISBLANK(INDEX('Policy Characteristics'!F:F,MATCH($C1455,'Policy Characteristics'!$C:$C,0))),"",INDEX('Policy Characteristics'!F:F,MATCH($C1455,'Policy Characteristics'!$C:$C,0)))</f>
        <v>0</v>
      </c>
      <c r="M1455" s="184">
        <f>IF(ISBLANK(INDEX('Policy Characteristics'!G:G,MATCH($C1455,'Policy Characteristics'!$C:$C,0))),"",INDEX('Policy Characteristics'!G:G,MATCH($C1455,'Policy Characteristics'!$C:$C,0)))</f>
        <v>0.4</v>
      </c>
      <c r="N1455" s="184">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fuel use</v>
      </c>
      <c r="P1455" s="1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6" t="str">
        <f>IF(ISBLANK(INDEX('Policy Characteristics'!K:K,MATCH($C1455,'Policy Characteristics'!$C:$C,0))),"",INDEX('Policy Characteristics'!K:K,MATCH($C1455,'Policy Characteristics'!$C:$C,0)))</f>
        <v>architectural-design.html#rnd</v>
      </c>
      <c r="R1455" s="176"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5" t="str">
        <f>IF(ISBLANK(INDEX('Policy Characteristics'!B:B,MATCH($C1456,'Policy Characteristics'!$C:$C,0))),"",INDEX('Policy Characteristics'!B:B,MATCH($C1456,'Policy Characteristics'!$C:$C,0)))</f>
        <v>Fuel Use Reduction</v>
      </c>
      <c r="C1456" s="176" t="str">
        <f t="shared" si="68"/>
        <v>RnD Industry Fuel Use Perc Reduction</v>
      </c>
      <c r="D1456" t="s">
        <v>1970</v>
      </c>
      <c r="E1456" s="47"/>
      <c r="F1456" s="6" t="s">
        <v>1997</v>
      </c>
      <c r="G1456" s="47"/>
      <c r="H1456" s="44">
        <v>1489</v>
      </c>
      <c r="I1456" s="199" t="s">
        <v>43</v>
      </c>
      <c r="J1456" s="177" t="str">
        <f>IF(ISBLANK(INDEX('Policy Characteristics'!D:D,MATCH($C1456,'Policy Characteristics'!$C:$C,0))),"",INDEX('Policy Characteristics'!D:D,MATCH($C1456,'Policy Characteristics'!$C:$C,0)))</f>
        <v>R&amp;D Fuel Use Reductions</v>
      </c>
      <c r="K1456" s="176" t="str">
        <f>IF(ISBLANK(INDEX('Policy Characteristics'!E:E,MATCH($C1456,'Policy Characteristics'!$C:$C,0))),"",INDEX('Policy Characteristics'!E:E,MATCH($C1456,'Policy Characteristics'!$C:$C,0)))</f>
        <v>RnD industry fuel use reduction</v>
      </c>
      <c r="L1456" s="184">
        <f>IF(ISBLANK(INDEX('Policy Characteristics'!F:F,MATCH($C1456,'Policy Characteristics'!$C:$C,0))),"",INDEX('Policy Characteristics'!F:F,MATCH($C1456,'Policy Characteristics'!$C:$C,0)))</f>
        <v>0</v>
      </c>
      <c r="M1456" s="184">
        <f>IF(ISBLANK(INDEX('Policy Characteristics'!G:G,MATCH($C1456,'Policy Characteristics'!$C:$C,0))),"",INDEX('Policy Characteristics'!G:G,MATCH($C1456,'Policy Characteristics'!$C:$C,0)))</f>
        <v>0.4</v>
      </c>
      <c r="N1456" s="184">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fuel use</v>
      </c>
      <c r="P1456" s="1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6" t="str">
        <f>IF(ISBLANK(INDEX('Policy Characteristics'!K:K,MATCH($C1456,'Policy Characteristics'!$C:$C,0))),"",INDEX('Policy Characteristics'!K:K,MATCH($C1456,'Policy Characteristics'!$C:$C,0)))</f>
        <v>architectural-design.html#rnd</v>
      </c>
      <c r="R1456" s="176"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5" t="str">
        <f>IF(ISBLANK(INDEX('Policy Characteristics'!B:B,MATCH($C1457,'Policy Characteristics'!$C:$C,0))),"",INDEX('Policy Characteristics'!B:B,MATCH($C1457,'Policy Characteristics'!$C:$C,0)))</f>
        <v>Fuel Use Reduction</v>
      </c>
      <c r="C1457" s="176" t="str">
        <f t="shared" si="68"/>
        <v>RnD Industry Fuel Use Perc Reduction</v>
      </c>
      <c r="D1457" t="s">
        <v>1971</v>
      </c>
      <c r="E1457" s="47"/>
      <c r="F1457" s="6" t="s">
        <v>1998</v>
      </c>
      <c r="G1457" s="47"/>
      <c r="H1457" s="44">
        <v>1490</v>
      </c>
      <c r="I1457" s="199" t="s">
        <v>43</v>
      </c>
      <c r="J1457" s="177" t="str">
        <f>IF(ISBLANK(INDEX('Policy Characteristics'!D:D,MATCH($C1457,'Policy Characteristics'!$C:$C,0))),"",INDEX('Policy Characteristics'!D:D,MATCH($C1457,'Policy Characteristics'!$C:$C,0)))</f>
        <v>R&amp;D Fuel Use Reductions</v>
      </c>
      <c r="K1457" s="176" t="str">
        <f>IF(ISBLANK(INDEX('Policy Characteristics'!E:E,MATCH($C1457,'Policy Characteristics'!$C:$C,0))),"",INDEX('Policy Characteristics'!E:E,MATCH($C1457,'Policy Characteristics'!$C:$C,0)))</f>
        <v>RnD industry fuel use reduction</v>
      </c>
      <c r="L1457" s="184">
        <f>IF(ISBLANK(INDEX('Policy Characteristics'!F:F,MATCH($C1457,'Policy Characteristics'!$C:$C,0))),"",INDEX('Policy Characteristics'!F:F,MATCH($C1457,'Policy Characteristics'!$C:$C,0)))</f>
        <v>0</v>
      </c>
      <c r="M1457" s="184">
        <f>IF(ISBLANK(INDEX('Policy Characteristics'!G:G,MATCH($C1457,'Policy Characteristics'!$C:$C,0))),"",INDEX('Policy Characteristics'!G:G,MATCH($C1457,'Policy Characteristics'!$C:$C,0)))</f>
        <v>0.4</v>
      </c>
      <c r="N1457" s="184">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fuel use</v>
      </c>
      <c r="P1457" s="1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6" t="str">
        <f>IF(ISBLANK(INDEX('Policy Characteristics'!K:K,MATCH($C1457,'Policy Characteristics'!$C:$C,0))),"",INDEX('Policy Characteristics'!K:K,MATCH($C1457,'Policy Characteristics'!$C:$C,0)))</f>
        <v>architectural-design.html#rnd</v>
      </c>
      <c r="R1457" s="176"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5" t="str">
        <f>IF(ISBLANK(INDEX('Policy Characteristics'!B:B,MATCH($C1458,'Policy Characteristics'!$C:$C,0))),"",INDEX('Policy Characteristics'!B:B,MATCH($C1458,'Policy Characteristics'!$C:$C,0)))</f>
        <v>Fuel Use Reduction</v>
      </c>
      <c r="C1458" s="176" t="str">
        <f t="shared" si="68"/>
        <v>RnD Industry Fuel Use Perc Reduction</v>
      </c>
      <c r="D1458" t="s">
        <v>1972</v>
      </c>
      <c r="E1458" s="47"/>
      <c r="F1458" s="6" t="s">
        <v>1999</v>
      </c>
      <c r="G1458" s="47"/>
      <c r="H1458" s="44">
        <v>1491</v>
      </c>
      <c r="I1458" s="199" t="s">
        <v>43</v>
      </c>
      <c r="J1458" s="177" t="str">
        <f>IF(ISBLANK(INDEX('Policy Characteristics'!D:D,MATCH($C1458,'Policy Characteristics'!$C:$C,0))),"",INDEX('Policy Characteristics'!D:D,MATCH($C1458,'Policy Characteristics'!$C:$C,0)))</f>
        <v>R&amp;D Fuel Use Reductions</v>
      </c>
      <c r="K1458" s="176" t="str">
        <f>IF(ISBLANK(INDEX('Policy Characteristics'!E:E,MATCH($C1458,'Policy Characteristics'!$C:$C,0))),"",INDEX('Policy Characteristics'!E:E,MATCH($C1458,'Policy Characteristics'!$C:$C,0)))</f>
        <v>RnD industry fuel use reduction</v>
      </c>
      <c r="L1458" s="184">
        <f>IF(ISBLANK(INDEX('Policy Characteristics'!F:F,MATCH($C1458,'Policy Characteristics'!$C:$C,0))),"",INDEX('Policy Characteristics'!F:F,MATCH($C1458,'Policy Characteristics'!$C:$C,0)))</f>
        <v>0</v>
      </c>
      <c r="M1458" s="184">
        <f>IF(ISBLANK(INDEX('Policy Characteristics'!G:G,MATCH($C1458,'Policy Characteristics'!$C:$C,0))),"",INDEX('Policy Characteristics'!G:G,MATCH($C1458,'Policy Characteristics'!$C:$C,0)))</f>
        <v>0.4</v>
      </c>
      <c r="N1458" s="184">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fuel use</v>
      </c>
      <c r="P1458" s="1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6" t="str">
        <f>IF(ISBLANK(INDEX('Policy Characteristics'!K:K,MATCH($C1458,'Policy Characteristics'!$C:$C,0))),"",INDEX('Policy Characteristics'!K:K,MATCH($C1458,'Policy Characteristics'!$C:$C,0)))</f>
        <v>architectural-design.html#rnd</v>
      </c>
      <c r="R1458" s="176"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5" t="str">
        <f>IF(ISBLANK(INDEX('Policy Characteristics'!B:B,MATCH($C1459,'Policy Characteristics'!$C:$C,0))),"",INDEX('Policy Characteristics'!B:B,MATCH($C1459,'Policy Characteristics'!$C:$C,0)))</f>
        <v>Fuel Use Reduction</v>
      </c>
      <c r="C1459" s="176" t="str">
        <f t="shared" si="68"/>
        <v>RnD Industry Fuel Use Perc Reduction</v>
      </c>
      <c r="D1459" t="s">
        <v>1973</v>
      </c>
      <c r="E1459" s="47"/>
      <c r="F1459" s="6" t="s">
        <v>2000</v>
      </c>
      <c r="G1459" s="47"/>
      <c r="H1459" s="44">
        <v>1492</v>
      </c>
      <c r="I1459" s="199" t="s">
        <v>43</v>
      </c>
      <c r="J1459" s="177" t="str">
        <f>IF(ISBLANK(INDEX('Policy Characteristics'!D:D,MATCH($C1459,'Policy Characteristics'!$C:$C,0))),"",INDEX('Policy Characteristics'!D:D,MATCH($C1459,'Policy Characteristics'!$C:$C,0)))</f>
        <v>R&amp;D Fuel Use Reductions</v>
      </c>
      <c r="K1459" s="176" t="str">
        <f>IF(ISBLANK(INDEX('Policy Characteristics'!E:E,MATCH($C1459,'Policy Characteristics'!$C:$C,0))),"",INDEX('Policy Characteristics'!E:E,MATCH($C1459,'Policy Characteristics'!$C:$C,0)))</f>
        <v>RnD industry fuel use reduction</v>
      </c>
      <c r="L1459" s="184">
        <f>IF(ISBLANK(INDEX('Policy Characteristics'!F:F,MATCH($C1459,'Policy Characteristics'!$C:$C,0))),"",INDEX('Policy Characteristics'!F:F,MATCH($C1459,'Policy Characteristics'!$C:$C,0)))</f>
        <v>0</v>
      </c>
      <c r="M1459" s="184">
        <f>IF(ISBLANK(INDEX('Policy Characteristics'!G:G,MATCH($C1459,'Policy Characteristics'!$C:$C,0))),"",INDEX('Policy Characteristics'!G:G,MATCH($C1459,'Policy Characteristics'!$C:$C,0)))</f>
        <v>0.4</v>
      </c>
      <c r="N1459" s="184">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fuel use</v>
      </c>
      <c r="P1459" s="1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6" t="str">
        <f>IF(ISBLANK(INDEX('Policy Characteristics'!K:K,MATCH($C1459,'Policy Characteristics'!$C:$C,0))),"",INDEX('Policy Characteristics'!K:K,MATCH($C1459,'Policy Characteristics'!$C:$C,0)))</f>
        <v>architectural-design.html#rnd</v>
      </c>
      <c r="R1459" s="176"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5" t="str">
        <f>IF(ISBLANK(INDEX('Policy Characteristics'!B:B,MATCH($C1460,'Policy Characteristics'!$C:$C,0))),"",INDEX('Policy Characteristics'!B:B,MATCH($C1460,'Policy Characteristics'!$C:$C,0)))</f>
        <v>Fuel Use Reduction</v>
      </c>
      <c r="C1460" s="176" t="str">
        <f t="shared" si="68"/>
        <v>RnD Industry Fuel Use Perc Reduction</v>
      </c>
      <c r="D1460" t="s">
        <v>1974</v>
      </c>
      <c r="E1460" s="47"/>
      <c r="F1460" s="6" t="s">
        <v>2001</v>
      </c>
      <c r="G1460" s="47"/>
      <c r="H1460" s="44">
        <v>1493</v>
      </c>
      <c r="I1460" s="199" t="s">
        <v>43</v>
      </c>
      <c r="J1460" s="177" t="str">
        <f>IF(ISBLANK(INDEX('Policy Characteristics'!D:D,MATCH($C1460,'Policy Characteristics'!$C:$C,0))),"",INDEX('Policy Characteristics'!D:D,MATCH($C1460,'Policy Characteristics'!$C:$C,0)))</f>
        <v>R&amp;D Fuel Use Reductions</v>
      </c>
      <c r="K1460" s="176" t="str">
        <f>IF(ISBLANK(INDEX('Policy Characteristics'!E:E,MATCH($C1460,'Policy Characteristics'!$C:$C,0))),"",INDEX('Policy Characteristics'!E:E,MATCH($C1460,'Policy Characteristics'!$C:$C,0)))</f>
        <v>RnD industry fuel use reduction</v>
      </c>
      <c r="L1460" s="184">
        <f>IF(ISBLANK(INDEX('Policy Characteristics'!F:F,MATCH($C1460,'Policy Characteristics'!$C:$C,0))),"",INDEX('Policy Characteristics'!F:F,MATCH($C1460,'Policy Characteristics'!$C:$C,0)))</f>
        <v>0</v>
      </c>
      <c r="M1460" s="184">
        <f>IF(ISBLANK(INDEX('Policy Characteristics'!G:G,MATCH($C1460,'Policy Characteristics'!$C:$C,0))),"",INDEX('Policy Characteristics'!G:G,MATCH($C1460,'Policy Characteristics'!$C:$C,0)))</f>
        <v>0.4</v>
      </c>
      <c r="N1460" s="184">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fuel use</v>
      </c>
      <c r="P1460" s="1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6" t="str">
        <f>IF(ISBLANK(INDEX('Policy Characteristics'!K:K,MATCH($C1460,'Policy Characteristics'!$C:$C,0))),"",INDEX('Policy Characteristics'!K:K,MATCH($C1460,'Policy Characteristics'!$C:$C,0)))</f>
        <v>architectural-design.html#rnd</v>
      </c>
      <c r="R1460" s="176"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5" t="str">
        <f>IF(ISBLANK(INDEX('Policy Characteristics'!B:B,MATCH($C1461,'Policy Characteristics'!$C:$C,0))),"",INDEX('Policy Characteristics'!B:B,MATCH($C1461,'Policy Characteristics'!$C:$C,0)))</f>
        <v>Fuel Use Reduction</v>
      </c>
      <c r="C1461" s="176" t="str">
        <f t="shared" si="68"/>
        <v>RnD Industry Fuel Use Perc Reduction</v>
      </c>
      <c r="D1461" t="s">
        <v>1975</v>
      </c>
      <c r="E1461" s="47"/>
      <c r="F1461" s="6" t="s">
        <v>2002</v>
      </c>
      <c r="G1461" s="47"/>
      <c r="H1461" s="44">
        <v>1494</v>
      </c>
      <c r="I1461" s="199" t="s">
        <v>43</v>
      </c>
      <c r="J1461" s="177" t="str">
        <f>IF(ISBLANK(INDEX('Policy Characteristics'!D:D,MATCH($C1461,'Policy Characteristics'!$C:$C,0))),"",INDEX('Policy Characteristics'!D:D,MATCH($C1461,'Policy Characteristics'!$C:$C,0)))</f>
        <v>R&amp;D Fuel Use Reductions</v>
      </c>
      <c r="K1461" s="176" t="str">
        <f>IF(ISBLANK(INDEX('Policy Characteristics'!E:E,MATCH($C1461,'Policy Characteristics'!$C:$C,0))),"",INDEX('Policy Characteristics'!E:E,MATCH($C1461,'Policy Characteristics'!$C:$C,0)))</f>
        <v>RnD industry fuel use reduction</v>
      </c>
      <c r="L1461" s="184">
        <f>IF(ISBLANK(INDEX('Policy Characteristics'!F:F,MATCH($C1461,'Policy Characteristics'!$C:$C,0))),"",INDEX('Policy Characteristics'!F:F,MATCH($C1461,'Policy Characteristics'!$C:$C,0)))</f>
        <v>0</v>
      </c>
      <c r="M1461" s="184">
        <f>IF(ISBLANK(INDEX('Policy Characteristics'!G:G,MATCH($C1461,'Policy Characteristics'!$C:$C,0))),"",INDEX('Policy Characteristics'!G:G,MATCH($C1461,'Policy Characteristics'!$C:$C,0)))</f>
        <v>0.4</v>
      </c>
      <c r="N1461" s="184">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fuel use</v>
      </c>
      <c r="P1461" s="176"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6" t="str">
        <f>IF(ISBLANK(INDEX('Policy Characteristics'!K:K,MATCH($C1461,'Policy Characteristics'!$C:$C,0))),"",INDEX('Policy Characteristics'!K:K,MATCH($C1461,'Policy Characteristics'!$C:$C,0)))</f>
        <v>architectural-design.html#rnd</v>
      </c>
      <c r="R1461" s="176"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5" t="str">
        <f>IF(ISBLANK(INDEX('Policy Characteristics'!B:B,MATCH($C1462,'Policy Characteristics'!$C:$C,0))),"",INDEX('Policy Characteristics'!B:B,MATCH($C1462,'Policy Characteristics'!$C:$C,0)))</f>
        <v>Fuel Use Reduction</v>
      </c>
      <c r="C1462" s="176" t="str">
        <f t="shared" si="68"/>
        <v>RnD Industry Fuel Use Perc Reduction</v>
      </c>
      <c r="D1462" t="s">
        <v>1976</v>
      </c>
      <c r="E1462" s="47"/>
      <c r="F1462" s="6" t="s">
        <v>2003</v>
      </c>
      <c r="G1462" s="47"/>
      <c r="H1462" s="44">
        <v>1495</v>
      </c>
      <c r="I1462" s="199" t="s">
        <v>43</v>
      </c>
      <c r="J1462" s="177" t="str">
        <f>IF(ISBLANK(INDEX('Policy Characteristics'!D:D,MATCH($C1462,'Policy Characteristics'!$C:$C,0))),"",INDEX('Policy Characteristics'!D:D,MATCH($C1462,'Policy Characteristics'!$C:$C,0)))</f>
        <v>R&amp;D Fuel Use Reductions</v>
      </c>
      <c r="K1462" s="176" t="str">
        <f>IF(ISBLANK(INDEX('Policy Characteristics'!E:E,MATCH($C1462,'Policy Characteristics'!$C:$C,0))),"",INDEX('Policy Characteristics'!E:E,MATCH($C1462,'Policy Characteristics'!$C:$C,0)))</f>
        <v>RnD industry fuel use reduction</v>
      </c>
      <c r="L1462" s="184">
        <f>IF(ISBLANK(INDEX('Policy Characteristics'!F:F,MATCH($C1462,'Policy Characteristics'!$C:$C,0))),"",INDEX('Policy Characteristics'!F:F,MATCH($C1462,'Policy Characteristics'!$C:$C,0)))</f>
        <v>0</v>
      </c>
      <c r="M1462" s="184">
        <f>IF(ISBLANK(INDEX('Policy Characteristics'!G:G,MATCH($C1462,'Policy Characteristics'!$C:$C,0))),"",INDEX('Policy Characteristics'!G:G,MATCH($C1462,'Policy Characteristics'!$C:$C,0)))</f>
        <v>0.4</v>
      </c>
      <c r="N1462" s="184">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fuel use</v>
      </c>
      <c r="P1462" s="176"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6" t="str">
        <f>IF(ISBLANK(INDEX('Policy Characteristics'!K:K,MATCH($C1462,'Policy Characteristics'!$C:$C,0))),"",INDEX('Policy Characteristics'!K:K,MATCH($C1462,'Policy Characteristics'!$C:$C,0)))</f>
        <v>architectural-design.html#rnd</v>
      </c>
      <c r="R1462" s="176"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5" t="str">
        <f>IF(ISBLANK(INDEX('Policy Characteristics'!B:B,MATCH($C1463,'Policy Characteristics'!$C:$C,0))),"",INDEX('Policy Characteristics'!B:B,MATCH($C1463,'Policy Characteristics'!$C:$C,0)))</f>
        <v>Fuel Use Reduction</v>
      </c>
      <c r="C1463" s="176" t="str">
        <f t="shared" si="68"/>
        <v>RnD Industry Fuel Use Perc Reduction</v>
      </c>
      <c r="D1463" t="s">
        <v>1977</v>
      </c>
      <c r="E1463" s="47"/>
      <c r="F1463" s="6" t="s">
        <v>326</v>
      </c>
      <c r="G1463" s="47"/>
      <c r="H1463" s="44">
        <v>1496</v>
      </c>
      <c r="I1463" s="199" t="s">
        <v>43</v>
      </c>
      <c r="J1463" s="177" t="str">
        <f>IF(ISBLANK(INDEX('Policy Characteristics'!D:D,MATCH($C1463,'Policy Characteristics'!$C:$C,0))),"",INDEX('Policy Characteristics'!D:D,MATCH($C1463,'Policy Characteristics'!$C:$C,0)))</f>
        <v>R&amp;D Fuel Use Reductions</v>
      </c>
      <c r="K1463" s="176" t="str">
        <f>IF(ISBLANK(INDEX('Policy Characteristics'!E:E,MATCH($C1463,'Policy Characteristics'!$C:$C,0))),"",INDEX('Policy Characteristics'!E:E,MATCH($C1463,'Policy Characteristics'!$C:$C,0)))</f>
        <v>RnD industry fuel use reduction</v>
      </c>
      <c r="L1463" s="184">
        <f>IF(ISBLANK(INDEX('Policy Characteristics'!F:F,MATCH($C1463,'Policy Characteristics'!$C:$C,0))),"",INDEX('Policy Characteristics'!F:F,MATCH($C1463,'Policy Characteristics'!$C:$C,0)))</f>
        <v>0</v>
      </c>
      <c r="M1463" s="184">
        <f>IF(ISBLANK(INDEX('Policy Characteristics'!G:G,MATCH($C1463,'Policy Characteristics'!$C:$C,0))),"",INDEX('Policy Characteristics'!G:G,MATCH($C1463,'Policy Characteristics'!$C:$C,0)))</f>
        <v>0.4</v>
      </c>
      <c r="N1463" s="184">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fuel use</v>
      </c>
      <c r="P1463" s="176"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6" t="str">
        <f>IF(ISBLANK(INDEX('Policy Characteristics'!K:K,MATCH($C1463,'Policy Characteristics'!$C:$C,0))),"",INDEX('Policy Characteristics'!K:K,MATCH($C1463,'Policy Characteristics'!$C:$C,0)))</f>
        <v>architectural-design.html#rnd</v>
      </c>
      <c r="R1463" s="176"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5" t="str">
        <f>IF(ISBLANK(INDEX('Policy Characteristics'!B:B,MATCH($C1464,'Policy Characteristics'!$C:$C,0))),"",INDEX('Policy Characteristics'!B:B,MATCH($C1464,'Policy Characteristics'!$C:$C,0)))</f>
        <v>Fuel Use Reduction</v>
      </c>
      <c r="C1464" s="176" t="str">
        <f t="shared" si="68"/>
        <v>RnD Industry Fuel Use Perc Reduction</v>
      </c>
      <c r="D1464" t="s">
        <v>1978</v>
      </c>
      <c r="E1464" s="47"/>
      <c r="F1464" s="6" t="s">
        <v>2004</v>
      </c>
      <c r="G1464" s="47"/>
      <c r="H1464" s="44">
        <v>1497</v>
      </c>
      <c r="I1464" s="199" t="s">
        <v>43</v>
      </c>
      <c r="J1464" s="177" t="str">
        <f>IF(ISBLANK(INDEX('Policy Characteristics'!D:D,MATCH($C1464,'Policy Characteristics'!$C:$C,0))),"",INDEX('Policy Characteristics'!D:D,MATCH($C1464,'Policy Characteristics'!$C:$C,0)))</f>
        <v>R&amp;D Fuel Use Reductions</v>
      </c>
      <c r="K1464" s="176" t="str">
        <f>IF(ISBLANK(INDEX('Policy Characteristics'!E:E,MATCH($C1464,'Policy Characteristics'!$C:$C,0))),"",INDEX('Policy Characteristics'!E:E,MATCH($C1464,'Policy Characteristics'!$C:$C,0)))</f>
        <v>RnD industry fuel use reduction</v>
      </c>
      <c r="L1464" s="184">
        <f>IF(ISBLANK(INDEX('Policy Characteristics'!F:F,MATCH($C1464,'Policy Characteristics'!$C:$C,0))),"",INDEX('Policy Characteristics'!F:F,MATCH($C1464,'Policy Characteristics'!$C:$C,0)))</f>
        <v>0</v>
      </c>
      <c r="M1464" s="184">
        <f>IF(ISBLANK(INDEX('Policy Characteristics'!G:G,MATCH($C1464,'Policy Characteristics'!$C:$C,0))),"",INDEX('Policy Characteristics'!G:G,MATCH($C1464,'Policy Characteristics'!$C:$C,0)))</f>
        <v>0.4</v>
      </c>
      <c r="N1464" s="184">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fuel use</v>
      </c>
      <c r="P1464" s="176"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6" t="str">
        <f>IF(ISBLANK(INDEX('Policy Characteristics'!K:K,MATCH($C1464,'Policy Characteristics'!$C:$C,0))),"",INDEX('Policy Characteristics'!K:K,MATCH($C1464,'Policy Characteristics'!$C:$C,0)))</f>
        <v>architectural-design.html#rnd</v>
      </c>
      <c r="R1464" s="176"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5" t="str">
        <f>IF(ISBLANK(INDEX('Policy Characteristics'!B:B,MATCH($C1465,'Policy Characteristics'!$C:$C,0))),"",INDEX('Policy Characteristics'!B:B,MATCH($C1465,'Policy Characteristics'!$C:$C,0)))</f>
        <v>Fuel Use Reduction</v>
      </c>
      <c r="C1465" s="176" t="str">
        <f t="shared" si="68"/>
        <v>RnD Industry Fuel Use Perc Reduction</v>
      </c>
      <c r="D1465" t="s">
        <v>1979</v>
      </c>
      <c r="E1465" s="47"/>
      <c r="F1465" s="6" t="s">
        <v>2005</v>
      </c>
      <c r="G1465" s="47"/>
      <c r="H1465" s="44">
        <v>1498</v>
      </c>
      <c r="I1465" s="199" t="s">
        <v>43</v>
      </c>
      <c r="J1465" s="177" t="str">
        <f>IF(ISBLANK(INDEX('Policy Characteristics'!D:D,MATCH($C1465,'Policy Characteristics'!$C:$C,0))),"",INDEX('Policy Characteristics'!D:D,MATCH($C1465,'Policy Characteristics'!$C:$C,0)))</f>
        <v>R&amp;D Fuel Use Reductions</v>
      </c>
      <c r="K1465" s="176" t="str">
        <f>IF(ISBLANK(INDEX('Policy Characteristics'!E:E,MATCH($C1465,'Policy Characteristics'!$C:$C,0))),"",INDEX('Policy Characteristics'!E:E,MATCH($C1465,'Policy Characteristics'!$C:$C,0)))</f>
        <v>RnD industry fuel use reduction</v>
      </c>
      <c r="L1465" s="184">
        <f>IF(ISBLANK(INDEX('Policy Characteristics'!F:F,MATCH($C1465,'Policy Characteristics'!$C:$C,0))),"",INDEX('Policy Characteristics'!F:F,MATCH($C1465,'Policy Characteristics'!$C:$C,0)))</f>
        <v>0</v>
      </c>
      <c r="M1465" s="184">
        <f>IF(ISBLANK(INDEX('Policy Characteristics'!G:G,MATCH($C1465,'Policy Characteristics'!$C:$C,0))),"",INDEX('Policy Characteristics'!G:G,MATCH($C1465,'Policy Characteristics'!$C:$C,0)))</f>
        <v>0.4</v>
      </c>
      <c r="N1465" s="184">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fuel use</v>
      </c>
      <c r="P1465" s="176"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6" t="str">
        <f>IF(ISBLANK(INDEX('Policy Characteristics'!K:K,MATCH($C1465,'Policy Characteristics'!$C:$C,0))),"",INDEX('Policy Characteristics'!K:K,MATCH($C1465,'Policy Characteristics'!$C:$C,0)))</f>
        <v>architectural-design.html#rnd</v>
      </c>
      <c r="R1465" s="176"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5" t="str">
        <f>IF(ISBLANK(INDEX('Policy Characteristics'!B:B,MATCH($C1466,'Policy Characteristics'!$C:$C,0))),"",INDEX('Policy Characteristics'!B:B,MATCH($C1466,'Policy Characteristics'!$C:$C,0)))</f>
        <v>Fuel Use Reduction</v>
      </c>
      <c r="C1466" s="176" t="str">
        <f t="shared" si="68"/>
        <v>RnD Industry Fuel Use Perc Reduction</v>
      </c>
      <c r="D1466" t="s">
        <v>1980</v>
      </c>
      <c r="E1466" s="47"/>
      <c r="F1466" s="6" t="s">
        <v>2006</v>
      </c>
      <c r="G1466" s="47"/>
      <c r="H1466" s="44">
        <v>1499</v>
      </c>
      <c r="I1466" s="199" t="s">
        <v>43</v>
      </c>
      <c r="J1466" s="177" t="str">
        <f>IF(ISBLANK(INDEX('Policy Characteristics'!D:D,MATCH($C1466,'Policy Characteristics'!$C:$C,0))),"",INDEX('Policy Characteristics'!D:D,MATCH($C1466,'Policy Characteristics'!$C:$C,0)))</f>
        <v>R&amp;D Fuel Use Reductions</v>
      </c>
      <c r="K1466" s="176" t="str">
        <f>IF(ISBLANK(INDEX('Policy Characteristics'!E:E,MATCH($C1466,'Policy Characteristics'!$C:$C,0))),"",INDEX('Policy Characteristics'!E:E,MATCH($C1466,'Policy Characteristics'!$C:$C,0)))</f>
        <v>RnD industry fuel use reduction</v>
      </c>
      <c r="L1466" s="184">
        <f>IF(ISBLANK(INDEX('Policy Characteristics'!F:F,MATCH($C1466,'Policy Characteristics'!$C:$C,0))),"",INDEX('Policy Characteristics'!F:F,MATCH($C1466,'Policy Characteristics'!$C:$C,0)))</f>
        <v>0</v>
      </c>
      <c r="M1466" s="184">
        <f>IF(ISBLANK(INDEX('Policy Characteristics'!G:G,MATCH($C1466,'Policy Characteristics'!$C:$C,0))),"",INDEX('Policy Characteristics'!G:G,MATCH($C1466,'Policy Characteristics'!$C:$C,0)))</f>
        <v>0.4</v>
      </c>
      <c r="N1466" s="184">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fuel use</v>
      </c>
      <c r="P1466" s="176"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6" t="str">
        <f>IF(ISBLANK(INDEX('Policy Characteristics'!K:K,MATCH($C1466,'Policy Characteristics'!$C:$C,0))),"",INDEX('Policy Characteristics'!K:K,MATCH($C1466,'Policy Characteristics'!$C:$C,0)))</f>
        <v>architectural-design.html#rnd</v>
      </c>
      <c r="R1466" s="176"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5" t="str">
        <f>IF(ISBLANK(INDEX('Policy Characteristics'!B:B,MATCH($C1467,'Policy Characteristics'!$C:$C,0))),"",INDEX('Policy Characteristics'!B:B,MATCH($C1467,'Policy Characteristics'!$C:$C,0)))</f>
        <v>Fuel Use Reduction</v>
      </c>
      <c r="C1467" s="176" t="str">
        <f t="shared" si="68"/>
        <v>RnD Industry Fuel Use Perc Reduction</v>
      </c>
      <c r="D1467" t="s">
        <v>1981</v>
      </c>
      <c r="E1467" s="47"/>
      <c r="F1467" s="6" t="s">
        <v>325</v>
      </c>
      <c r="G1467" s="47"/>
      <c r="H1467" s="44">
        <v>1500</v>
      </c>
      <c r="I1467" s="199" t="s">
        <v>43</v>
      </c>
      <c r="J1467" s="177" t="str">
        <f>IF(ISBLANK(INDEX('Policy Characteristics'!D:D,MATCH($C1467,'Policy Characteristics'!$C:$C,0))),"",INDEX('Policy Characteristics'!D:D,MATCH($C1467,'Policy Characteristics'!$C:$C,0)))</f>
        <v>R&amp;D Fuel Use Reductions</v>
      </c>
      <c r="K1467" s="176" t="str">
        <f>IF(ISBLANK(INDEX('Policy Characteristics'!E:E,MATCH($C1467,'Policy Characteristics'!$C:$C,0))),"",INDEX('Policy Characteristics'!E:E,MATCH($C1467,'Policy Characteristics'!$C:$C,0)))</f>
        <v>RnD industry fuel use reduction</v>
      </c>
      <c r="L1467" s="184">
        <f>IF(ISBLANK(INDEX('Policy Characteristics'!F:F,MATCH($C1467,'Policy Characteristics'!$C:$C,0))),"",INDEX('Policy Characteristics'!F:F,MATCH($C1467,'Policy Characteristics'!$C:$C,0)))</f>
        <v>0</v>
      </c>
      <c r="M1467" s="184">
        <f>IF(ISBLANK(INDEX('Policy Characteristics'!G:G,MATCH($C1467,'Policy Characteristics'!$C:$C,0))),"",INDEX('Policy Characteristics'!G:G,MATCH($C1467,'Policy Characteristics'!$C:$C,0)))</f>
        <v>0.4</v>
      </c>
      <c r="N1467" s="184">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fuel use</v>
      </c>
      <c r="P1467" s="176"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6" t="str">
        <f>IF(ISBLANK(INDEX('Policy Characteristics'!K:K,MATCH($C1467,'Policy Characteristics'!$C:$C,0))),"",INDEX('Policy Characteristics'!K:K,MATCH($C1467,'Policy Characteristics'!$C:$C,0)))</f>
        <v>architectural-design.html#rnd</v>
      </c>
      <c r="R1467" s="176"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5" t="str">
        <f>IF(ISBLANK(INDEX('Policy Characteristics'!B:B,MATCH($C1468,'Policy Characteristics'!$C:$C,0))),"",INDEX('Policy Characteristics'!B:B,MATCH($C1468,'Policy Characteristics'!$C:$C,0)))</f>
        <v>Fuel Use Reduction</v>
      </c>
      <c r="C1468" s="176" t="str">
        <f t="shared" si="68"/>
        <v>RnD Industry Fuel Use Perc Reduction</v>
      </c>
      <c r="D1468" t="s">
        <v>1982</v>
      </c>
      <c r="E1468" s="47"/>
      <c r="F1468" s="6" t="s">
        <v>2007</v>
      </c>
      <c r="G1468" s="47"/>
      <c r="H1468" s="44">
        <v>1501</v>
      </c>
      <c r="I1468" s="199" t="s">
        <v>43</v>
      </c>
      <c r="J1468" s="177" t="str">
        <f>IF(ISBLANK(INDEX('Policy Characteristics'!D:D,MATCH($C1468,'Policy Characteristics'!$C:$C,0))),"",INDEX('Policy Characteristics'!D:D,MATCH($C1468,'Policy Characteristics'!$C:$C,0)))</f>
        <v>R&amp;D Fuel Use Reductions</v>
      </c>
      <c r="K1468" s="176" t="str">
        <f>IF(ISBLANK(INDEX('Policy Characteristics'!E:E,MATCH($C1468,'Policy Characteristics'!$C:$C,0))),"",INDEX('Policy Characteristics'!E:E,MATCH($C1468,'Policy Characteristics'!$C:$C,0)))</f>
        <v>RnD industry fuel use reduction</v>
      </c>
      <c r="L1468" s="184">
        <f>IF(ISBLANK(INDEX('Policy Characteristics'!F:F,MATCH($C1468,'Policy Characteristics'!$C:$C,0))),"",INDEX('Policy Characteristics'!F:F,MATCH($C1468,'Policy Characteristics'!$C:$C,0)))</f>
        <v>0</v>
      </c>
      <c r="M1468" s="184">
        <f>IF(ISBLANK(INDEX('Policy Characteristics'!G:G,MATCH($C1468,'Policy Characteristics'!$C:$C,0))),"",INDEX('Policy Characteristics'!G:G,MATCH($C1468,'Policy Characteristics'!$C:$C,0)))</f>
        <v>0.4</v>
      </c>
      <c r="N1468" s="184">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fuel use</v>
      </c>
      <c r="P1468" s="176"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6" t="str">
        <f>IF(ISBLANK(INDEX('Policy Characteristics'!K:K,MATCH($C1468,'Policy Characteristics'!$C:$C,0))),"",INDEX('Policy Characteristics'!K:K,MATCH($C1468,'Policy Characteristics'!$C:$C,0)))</f>
        <v>architectural-design.html#rnd</v>
      </c>
      <c r="R1468" s="176" t="str">
        <f>IF(ISBLANK(INDEX('Policy Characteristics'!L:L,MATCH($C1468,'Policy Characteristics'!$C:$C,0))),"",INDEX('Policy Characteristics'!L:L,MATCH($C1468,'Policy Characteristics'!$C:$C,0)))</f>
        <v>research-and-development.html</v>
      </c>
    </row>
    <row r="1469" spans="1:18" ht="30" x14ac:dyDescent="0.25">
      <c r="A1469" s="176" t="str">
        <f>IF(ISBLANK(INDEX('Policy Characteristics'!A:A,MATCH($C1469,'Policy Characteristics'!$C:$C,0))),"",INDEX('Policy Characteristics'!A:A,MATCH($C1469,'Policy Characteristics'!$C:$C,0)))</f>
        <v>Research and Development</v>
      </c>
      <c r="B1469" s="185" t="str">
        <f>IF(ISBLANK(INDEX('Policy Characteristics'!B:B,MATCH($C1469,'Policy Characteristics'!$C:$C,0))),"",INDEX('Policy Characteristics'!B:B,MATCH($C1469,'Policy Characteristics'!$C:$C,0)))</f>
        <v>Fuel Use Reduction</v>
      </c>
      <c r="C1469" s="176" t="str">
        <f t="shared" si="68"/>
        <v>RnD Industry Fuel Use Perc Reduction</v>
      </c>
      <c r="D1469" t="s">
        <v>1983</v>
      </c>
      <c r="E1469" s="47"/>
      <c r="F1469" s="6" t="s">
        <v>2008</v>
      </c>
      <c r="G1469" s="47"/>
      <c r="H1469" s="44">
        <v>1502</v>
      </c>
      <c r="I1469" s="199" t="s">
        <v>43</v>
      </c>
      <c r="J1469" s="177" t="str">
        <f>IF(ISBLANK(INDEX('Policy Characteristics'!D:D,MATCH($C1469,'Policy Characteristics'!$C:$C,0))),"",INDEX('Policy Characteristics'!D:D,MATCH($C1469,'Policy Characteristics'!$C:$C,0)))</f>
        <v>R&amp;D Fuel Use Reductions</v>
      </c>
      <c r="K1469" s="176" t="str">
        <f>IF(ISBLANK(INDEX('Policy Characteristics'!E:E,MATCH($C1469,'Policy Characteristics'!$C:$C,0))),"",INDEX('Policy Characteristics'!E:E,MATCH($C1469,'Policy Characteristics'!$C:$C,0)))</f>
        <v>RnD industry fuel use reduction</v>
      </c>
      <c r="L1469" s="184">
        <f>IF(ISBLANK(INDEX('Policy Characteristics'!F:F,MATCH($C1469,'Policy Characteristics'!$C:$C,0))),"",INDEX('Policy Characteristics'!F:F,MATCH($C1469,'Policy Characteristics'!$C:$C,0)))</f>
        <v>0</v>
      </c>
      <c r="M1469" s="184">
        <f>IF(ISBLANK(INDEX('Policy Characteristics'!G:G,MATCH($C1469,'Policy Characteristics'!$C:$C,0))),"",INDEX('Policy Characteristics'!G:G,MATCH($C1469,'Policy Characteristics'!$C:$C,0)))</f>
        <v>0.4</v>
      </c>
      <c r="N1469" s="184">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fuel use</v>
      </c>
      <c r="P1469" s="176"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6" t="str">
        <f>IF(ISBLANK(INDEX('Policy Characteristics'!K:K,MATCH($C1469,'Policy Characteristics'!$C:$C,0))),"",INDEX('Policy Characteristics'!K:K,MATCH($C1469,'Policy Characteristics'!$C:$C,0)))</f>
        <v>architectural-design.html#rnd</v>
      </c>
      <c r="R1469" s="176"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5" t="str">
        <f>IF(ISBLANK(INDEX('Policy Characteristics'!B:B,MATCH($C1470,'Policy Characteristics'!$C:$C,0))),"",INDEX('Policy Characteristics'!B:B,MATCH($C1470,'Policy Characteristics'!$C:$C,0)))</f>
        <v>Fuel Use Reduction</v>
      </c>
      <c r="C1470" s="176" t="str">
        <f t="shared" si="68"/>
        <v>RnD Industry Fuel Use Perc Reduction</v>
      </c>
      <c r="D1470" t="s">
        <v>1984</v>
      </c>
      <c r="E1470" s="47"/>
      <c r="F1470" s="6" t="s">
        <v>2009</v>
      </c>
      <c r="G1470" s="47"/>
      <c r="H1470" s="44">
        <v>1503</v>
      </c>
      <c r="I1470" s="199" t="s">
        <v>43</v>
      </c>
      <c r="J1470" s="177" t="str">
        <f>IF(ISBLANK(INDEX('Policy Characteristics'!D:D,MATCH($C1470,'Policy Characteristics'!$C:$C,0))),"",INDEX('Policy Characteristics'!D:D,MATCH($C1470,'Policy Characteristics'!$C:$C,0)))</f>
        <v>R&amp;D Fuel Use Reductions</v>
      </c>
      <c r="K1470" s="176" t="str">
        <f>IF(ISBLANK(INDEX('Policy Characteristics'!E:E,MATCH($C1470,'Policy Characteristics'!$C:$C,0))),"",INDEX('Policy Characteristics'!E:E,MATCH($C1470,'Policy Characteristics'!$C:$C,0)))</f>
        <v>RnD industry fuel use reduction</v>
      </c>
      <c r="L1470" s="184">
        <f>IF(ISBLANK(INDEX('Policy Characteristics'!F:F,MATCH($C1470,'Policy Characteristics'!$C:$C,0))),"",INDEX('Policy Characteristics'!F:F,MATCH($C1470,'Policy Characteristics'!$C:$C,0)))</f>
        <v>0</v>
      </c>
      <c r="M1470" s="184">
        <f>IF(ISBLANK(INDEX('Policy Characteristics'!G:G,MATCH($C1470,'Policy Characteristics'!$C:$C,0))),"",INDEX('Policy Characteristics'!G:G,MATCH($C1470,'Policy Characteristics'!$C:$C,0)))</f>
        <v>0.4</v>
      </c>
      <c r="N1470" s="184">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fuel use</v>
      </c>
      <c r="P1470" s="176"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6" t="str">
        <f>IF(ISBLANK(INDEX('Policy Characteristics'!K:K,MATCH($C1470,'Policy Characteristics'!$C:$C,0))),"",INDEX('Policy Characteristics'!K:K,MATCH($C1470,'Policy Characteristics'!$C:$C,0)))</f>
        <v>architectural-design.html#rnd</v>
      </c>
      <c r="R1470" s="176"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5" t="str">
        <f>IF(ISBLANK(INDEX('Policy Characteristics'!B:B,MATCH($C1471,'Policy Characteristics'!$C:$C,0))),"",INDEX('Policy Characteristics'!B:B,MATCH($C1471,'Policy Characteristics'!$C:$C,0)))</f>
        <v>Fuel Use Reduction</v>
      </c>
      <c r="C1471" s="176" t="str">
        <f t="shared" si="68"/>
        <v>RnD Industry Fuel Use Perc Reduction</v>
      </c>
      <c r="D1471" t="s">
        <v>1985</v>
      </c>
      <c r="E1471" s="47"/>
      <c r="F1471" s="6" t="s">
        <v>2010</v>
      </c>
      <c r="G1471" s="47"/>
      <c r="H1471" s="44">
        <v>1504</v>
      </c>
      <c r="I1471" s="199" t="s">
        <v>43</v>
      </c>
      <c r="J1471" s="177" t="str">
        <f>IF(ISBLANK(INDEX('Policy Characteristics'!D:D,MATCH($C1471,'Policy Characteristics'!$C:$C,0))),"",INDEX('Policy Characteristics'!D:D,MATCH($C1471,'Policy Characteristics'!$C:$C,0)))</f>
        <v>R&amp;D Fuel Use Reductions</v>
      </c>
      <c r="K1471" s="176" t="str">
        <f>IF(ISBLANK(INDEX('Policy Characteristics'!E:E,MATCH($C1471,'Policy Characteristics'!$C:$C,0))),"",INDEX('Policy Characteristics'!E:E,MATCH($C1471,'Policy Characteristics'!$C:$C,0)))</f>
        <v>RnD industry fuel use reduction</v>
      </c>
      <c r="L1471" s="184">
        <f>IF(ISBLANK(INDEX('Policy Characteristics'!F:F,MATCH($C1471,'Policy Characteristics'!$C:$C,0))),"",INDEX('Policy Characteristics'!F:F,MATCH($C1471,'Policy Characteristics'!$C:$C,0)))</f>
        <v>0</v>
      </c>
      <c r="M1471" s="184">
        <f>IF(ISBLANK(INDEX('Policy Characteristics'!G:G,MATCH($C1471,'Policy Characteristics'!$C:$C,0))),"",INDEX('Policy Characteristics'!G:G,MATCH($C1471,'Policy Characteristics'!$C:$C,0)))</f>
        <v>0.4</v>
      </c>
      <c r="N1471" s="184">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fuel use</v>
      </c>
      <c r="P1471" s="176"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6" t="str">
        <f>IF(ISBLANK(INDEX('Policy Characteristics'!K:K,MATCH($C1471,'Policy Characteristics'!$C:$C,0))),"",INDEX('Policy Characteristics'!K:K,MATCH($C1471,'Policy Characteristics'!$C:$C,0)))</f>
        <v>architectural-design.html#rnd</v>
      </c>
      <c r="R1471" s="176"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5" t="str">
        <f>IF(ISBLANK(INDEX('Policy Characteristics'!B:B,MATCH($C1472,'Policy Characteristics'!$C:$C,0))),"",INDEX('Policy Characteristics'!B:B,MATCH($C1472,'Policy Characteristics'!$C:$C,0)))</f>
        <v>Fuel Use Reduction</v>
      </c>
      <c r="C1472" s="176" t="str">
        <f t="shared" si="68"/>
        <v>RnD Industry Fuel Use Perc Reduction</v>
      </c>
      <c r="D1472" t="s">
        <v>1986</v>
      </c>
      <c r="E1472" s="47"/>
      <c r="F1472" s="6" t="s">
        <v>2011</v>
      </c>
      <c r="G1472" s="47"/>
      <c r="H1472" s="44">
        <v>1505</v>
      </c>
      <c r="I1472" s="199" t="s">
        <v>43</v>
      </c>
      <c r="J1472" s="177" t="str">
        <f>IF(ISBLANK(INDEX('Policy Characteristics'!D:D,MATCH($C1472,'Policy Characteristics'!$C:$C,0))),"",INDEX('Policy Characteristics'!D:D,MATCH($C1472,'Policy Characteristics'!$C:$C,0)))</f>
        <v>R&amp;D Fuel Use Reductions</v>
      </c>
      <c r="K1472" s="176" t="str">
        <f>IF(ISBLANK(INDEX('Policy Characteristics'!E:E,MATCH($C1472,'Policy Characteristics'!$C:$C,0))),"",INDEX('Policy Characteristics'!E:E,MATCH($C1472,'Policy Characteristics'!$C:$C,0)))</f>
        <v>RnD industry fuel use reduction</v>
      </c>
      <c r="L1472" s="184">
        <f>IF(ISBLANK(INDEX('Policy Characteristics'!F:F,MATCH($C1472,'Policy Characteristics'!$C:$C,0))),"",INDEX('Policy Characteristics'!F:F,MATCH($C1472,'Policy Characteristics'!$C:$C,0)))</f>
        <v>0</v>
      </c>
      <c r="M1472" s="184">
        <f>IF(ISBLANK(INDEX('Policy Characteristics'!G:G,MATCH($C1472,'Policy Characteristics'!$C:$C,0))),"",INDEX('Policy Characteristics'!G:G,MATCH($C1472,'Policy Characteristics'!$C:$C,0)))</f>
        <v>0.4</v>
      </c>
      <c r="N1472" s="184">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fuel use</v>
      </c>
      <c r="P1472" s="176"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6" t="str">
        <f>IF(ISBLANK(INDEX('Policy Characteristics'!K:K,MATCH($C1472,'Policy Characteristics'!$C:$C,0))),"",INDEX('Policy Characteristics'!K:K,MATCH($C1472,'Policy Characteristics'!$C:$C,0)))</f>
        <v>architectural-design.html#rnd</v>
      </c>
      <c r="R1472" s="176"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5" t="str">
        <f>IF(ISBLANK(INDEX('Policy Characteristics'!B:B,MATCH($C1473,'Policy Characteristics'!$C:$C,0))),"",INDEX('Policy Characteristics'!B:B,MATCH($C1473,'Policy Characteristics'!$C:$C,0)))</f>
        <v>Fuel Use Reduction</v>
      </c>
      <c r="C1473" s="176" t="str">
        <f t="shared" si="68"/>
        <v>RnD Industry Fuel Use Perc Reduction</v>
      </c>
      <c r="D1473" t="s">
        <v>1987</v>
      </c>
      <c r="E1473" s="47"/>
      <c r="F1473" s="6" t="s">
        <v>2012</v>
      </c>
      <c r="G1473" s="47"/>
      <c r="H1473" s="44">
        <v>1506</v>
      </c>
      <c r="I1473" s="199" t="s">
        <v>43</v>
      </c>
      <c r="J1473" s="177" t="str">
        <f>IF(ISBLANK(INDEX('Policy Characteristics'!D:D,MATCH($C1473,'Policy Characteristics'!$C:$C,0))),"",INDEX('Policy Characteristics'!D:D,MATCH($C1473,'Policy Characteristics'!$C:$C,0)))</f>
        <v>R&amp;D Fuel Use Reductions</v>
      </c>
      <c r="K1473" s="176" t="str">
        <f>IF(ISBLANK(INDEX('Policy Characteristics'!E:E,MATCH($C1473,'Policy Characteristics'!$C:$C,0))),"",INDEX('Policy Characteristics'!E:E,MATCH($C1473,'Policy Characteristics'!$C:$C,0)))</f>
        <v>RnD industry fuel use reduction</v>
      </c>
      <c r="L1473" s="184">
        <f>IF(ISBLANK(INDEX('Policy Characteristics'!F:F,MATCH($C1473,'Policy Characteristics'!$C:$C,0))),"",INDEX('Policy Characteristics'!F:F,MATCH($C1473,'Policy Characteristics'!$C:$C,0)))</f>
        <v>0</v>
      </c>
      <c r="M1473" s="184">
        <f>IF(ISBLANK(INDEX('Policy Characteristics'!G:G,MATCH($C1473,'Policy Characteristics'!$C:$C,0))),"",INDEX('Policy Characteristics'!G:G,MATCH($C1473,'Policy Characteristics'!$C:$C,0)))</f>
        <v>0.4</v>
      </c>
      <c r="N1473" s="184">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fuel use</v>
      </c>
      <c r="P1473" s="176"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6" t="str">
        <f>IF(ISBLANK(INDEX('Policy Characteristics'!K:K,MATCH($C1473,'Policy Characteristics'!$C:$C,0))),"",INDEX('Policy Characteristics'!K:K,MATCH($C1473,'Policy Characteristics'!$C:$C,0)))</f>
        <v>architectural-design.html#rnd</v>
      </c>
      <c r="R1473" s="176"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5" t="str">
        <f>IF(ISBLANK(INDEX('Policy Characteristics'!B:B,MATCH($C1474,'Policy Characteristics'!$C:$C,0))),"",INDEX('Policy Characteristics'!B:B,MATCH($C1474,'Policy Characteristics'!$C:$C,0)))</f>
        <v>Fuel Use Reduction</v>
      </c>
      <c r="C1474" s="176" t="str">
        <f t="shared" si="68"/>
        <v>RnD Industry Fuel Use Perc Reduction</v>
      </c>
      <c r="D1474" t="s">
        <v>1988</v>
      </c>
      <c r="E1474" s="47"/>
      <c r="F1474" s="6" t="s">
        <v>2013</v>
      </c>
      <c r="G1474" s="47"/>
      <c r="H1474" s="44">
        <v>1507</v>
      </c>
      <c r="I1474" s="199" t="s">
        <v>43</v>
      </c>
      <c r="J1474" s="177" t="str">
        <f>IF(ISBLANK(INDEX('Policy Characteristics'!D:D,MATCH($C1474,'Policy Characteristics'!$C:$C,0))),"",INDEX('Policy Characteristics'!D:D,MATCH($C1474,'Policy Characteristics'!$C:$C,0)))</f>
        <v>R&amp;D Fuel Use Reductions</v>
      </c>
      <c r="K1474" s="176" t="str">
        <f>IF(ISBLANK(INDEX('Policy Characteristics'!E:E,MATCH($C1474,'Policy Characteristics'!$C:$C,0))),"",INDEX('Policy Characteristics'!E:E,MATCH($C1474,'Policy Characteristics'!$C:$C,0)))</f>
        <v>RnD industry fuel use reduction</v>
      </c>
      <c r="L1474" s="184">
        <f>IF(ISBLANK(INDEX('Policy Characteristics'!F:F,MATCH($C1474,'Policy Characteristics'!$C:$C,0))),"",INDEX('Policy Characteristics'!F:F,MATCH($C1474,'Policy Characteristics'!$C:$C,0)))</f>
        <v>0</v>
      </c>
      <c r="M1474" s="184">
        <f>IF(ISBLANK(INDEX('Policy Characteristics'!G:G,MATCH($C1474,'Policy Characteristics'!$C:$C,0))),"",INDEX('Policy Characteristics'!G:G,MATCH($C1474,'Policy Characteristics'!$C:$C,0)))</f>
        <v>0.4</v>
      </c>
      <c r="N1474" s="184">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fuel use</v>
      </c>
      <c r="P1474" s="176"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6" t="str">
        <f>IF(ISBLANK(INDEX('Policy Characteristics'!K:K,MATCH($C1474,'Policy Characteristics'!$C:$C,0))),"",INDEX('Policy Characteristics'!K:K,MATCH($C1474,'Policy Characteristics'!$C:$C,0)))</f>
        <v>architectural-design.html#rnd</v>
      </c>
      <c r="R1474" s="176"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5" t="str">
        <f>IF(ISBLANK(INDEX('Policy Characteristics'!B:B,MATCH($C1475,'Policy Characteristics'!$C:$C,0))),"",INDEX('Policy Characteristics'!B:B,MATCH($C1475,'Policy Characteristics'!$C:$C,0)))</f>
        <v>Fuel Use Reduction</v>
      </c>
      <c r="C1475" s="176" t="str">
        <f t="shared" si="68"/>
        <v>RnD Industry Fuel Use Perc Reduction</v>
      </c>
      <c r="D1475" t="s">
        <v>1989</v>
      </c>
      <c r="E1475" s="47"/>
      <c r="F1475" s="6" t="s">
        <v>2014</v>
      </c>
      <c r="G1475" s="47"/>
      <c r="H1475" s="44">
        <v>1508</v>
      </c>
      <c r="I1475" s="199" t="s">
        <v>43</v>
      </c>
      <c r="J1475" s="177" t="str">
        <f>IF(ISBLANK(INDEX('Policy Characteristics'!D:D,MATCH($C1475,'Policy Characteristics'!$C:$C,0))),"",INDEX('Policy Characteristics'!D:D,MATCH($C1475,'Policy Characteristics'!$C:$C,0)))</f>
        <v>R&amp;D Fuel Use Reductions</v>
      </c>
      <c r="K1475" s="176" t="str">
        <f>IF(ISBLANK(INDEX('Policy Characteristics'!E:E,MATCH($C1475,'Policy Characteristics'!$C:$C,0))),"",INDEX('Policy Characteristics'!E:E,MATCH($C1475,'Policy Characteristics'!$C:$C,0)))</f>
        <v>RnD industry fuel use reduction</v>
      </c>
      <c r="L1475" s="184">
        <f>IF(ISBLANK(INDEX('Policy Characteristics'!F:F,MATCH($C1475,'Policy Characteristics'!$C:$C,0))),"",INDEX('Policy Characteristics'!F:F,MATCH($C1475,'Policy Characteristics'!$C:$C,0)))</f>
        <v>0</v>
      </c>
      <c r="M1475" s="184">
        <f>IF(ISBLANK(INDEX('Policy Characteristics'!G:G,MATCH($C1475,'Policy Characteristics'!$C:$C,0))),"",INDEX('Policy Characteristics'!G:G,MATCH($C1475,'Policy Characteristics'!$C:$C,0)))</f>
        <v>0.4</v>
      </c>
      <c r="N1475" s="184">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fuel use</v>
      </c>
      <c r="P1475" s="176"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6" t="str">
        <f>IF(ISBLANK(INDEX('Policy Characteristics'!K:K,MATCH($C1475,'Policy Characteristics'!$C:$C,0))),"",INDEX('Policy Characteristics'!K:K,MATCH($C1475,'Policy Characteristics'!$C:$C,0)))</f>
        <v>architectural-design.html#rnd</v>
      </c>
      <c r="R1475" s="176"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5" t="str">
        <f>IF(ISBLANK(INDEX('Policy Characteristics'!B:B,MATCH($C1476,'Policy Characteristics'!$C:$C,0))),"",INDEX('Policy Characteristics'!B:B,MATCH($C1476,'Policy Characteristics'!$C:$C,0)))</f>
        <v>Fuel Use Reduction</v>
      </c>
      <c r="C1476" s="176" t="str">
        <f t="shared" si="68"/>
        <v>RnD Industry Fuel Use Perc Reduction</v>
      </c>
      <c r="D1476" t="s">
        <v>1990</v>
      </c>
      <c r="E1476" s="47"/>
      <c r="F1476" s="6" t="s">
        <v>2015</v>
      </c>
      <c r="G1476" s="47"/>
      <c r="H1476" s="44">
        <v>1509</v>
      </c>
      <c r="I1476" s="199" t="s">
        <v>43</v>
      </c>
      <c r="J1476" s="177" t="str">
        <f>IF(ISBLANK(INDEX('Policy Characteristics'!D:D,MATCH($C1476,'Policy Characteristics'!$C:$C,0))),"",INDEX('Policy Characteristics'!D:D,MATCH($C1476,'Policy Characteristics'!$C:$C,0)))</f>
        <v>R&amp;D Fuel Use Reductions</v>
      </c>
      <c r="K1476" s="176" t="str">
        <f>IF(ISBLANK(INDEX('Policy Characteristics'!E:E,MATCH($C1476,'Policy Characteristics'!$C:$C,0))),"",INDEX('Policy Characteristics'!E:E,MATCH($C1476,'Policy Characteristics'!$C:$C,0)))</f>
        <v>RnD industry fuel use reduction</v>
      </c>
      <c r="L1476" s="184">
        <f>IF(ISBLANK(INDEX('Policy Characteristics'!F:F,MATCH($C1476,'Policy Characteristics'!$C:$C,0))),"",INDEX('Policy Characteristics'!F:F,MATCH($C1476,'Policy Characteristics'!$C:$C,0)))</f>
        <v>0</v>
      </c>
      <c r="M1476" s="184">
        <f>IF(ISBLANK(INDEX('Policy Characteristics'!G:G,MATCH($C1476,'Policy Characteristics'!$C:$C,0))),"",INDEX('Policy Characteristics'!G:G,MATCH($C1476,'Policy Characteristics'!$C:$C,0)))</f>
        <v>0.4</v>
      </c>
      <c r="N1476" s="184">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fuel use</v>
      </c>
      <c r="P1476" s="176"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6" t="str">
        <f>IF(ISBLANK(INDEX('Policy Characteristics'!K:K,MATCH($C1476,'Policy Characteristics'!$C:$C,0))),"",INDEX('Policy Characteristics'!K:K,MATCH($C1476,'Policy Characteristics'!$C:$C,0)))</f>
        <v>architectural-design.html#rnd</v>
      </c>
      <c r="R1476" s="176"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5" t="str">
        <f>IF(ISBLANK(INDEX('Policy Characteristics'!B:B,MATCH($C1477,'Policy Characteristics'!$C:$C,0))),"",INDEX('Policy Characteristics'!B:B,MATCH($C1477,'Policy Characteristics'!$C:$C,0)))</f>
        <v>Fuel Use Reduction</v>
      </c>
      <c r="C1477" s="176" t="str">
        <f t="shared" si="68"/>
        <v>RnD Industry Fuel Use Perc Reduction</v>
      </c>
      <c r="D1477" t="s">
        <v>1991</v>
      </c>
      <c r="E1477" s="47"/>
      <c r="F1477" s="6" t="s">
        <v>2016</v>
      </c>
      <c r="G1477" s="47"/>
      <c r="H1477" s="44">
        <v>1510</v>
      </c>
      <c r="I1477" s="199" t="s">
        <v>43</v>
      </c>
      <c r="J1477" s="177" t="str">
        <f>IF(ISBLANK(INDEX('Policy Characteristics'!D:D,MATCH($C1477,'Policy Characteristics'!$C:$C,0))),"",INDEX('Policy Characteristics'!D:D,MATCH($C1477,'Policy Characteristics'!$C:$C,0)))</f>
        <v>R&amp;D Fuel Use Reductions</v>
      </c>
      <c r="K1477" s="176" t="str">
        <f>IF(ISBLANK(INDEX('Policy Characteristics'!E:E,MATCH($C1477,'Policy Characteristics'!$C:$C,0))),"",INDEX('Policy Characteristics'!E:E,MATCH($C1477,'Policy Characteristics'!$C:$C,0)))</f>
        <v>RnD industry fuel use reduction</v>
      </c>
      <c r="L1477" s="184">
        <f>IF(ISBLANK(INDEX('Policy Characteristics'!F:F,MATCH($C1477,'Policy Characteristics'!$C:$C,0))),"",INDEX('Policy Characteristics'!F:F,MATCH($C1477,'Policy Characteristics'!$C:$C,0)))</f>
        <v>0</v>
      </c>
      <c r="M1477" s="184">
        <f>IF(ISBLANK(INDEX('Policy Characteristics'!G:G,MATCH($C1477,'Policy Characteristics'!$C:$C,0))),"",INDEX('Policy Characteristics'!G:G,MATCH($C1477,'Policy Characteristics'!$C:$C,0)))</f>
        <v>0.4</v>
      </c>
      <c r="N1477" s="184">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fuel use</v>
      </c>
      <c r="P1477" s="176"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6" t="str">
        <f>IF(ISBLANK(INDEX('Policy Characteristics'!K:K,MATCH($C1477,'Policy Characteristics'!$C:$C,0))),"",INDEX('Policy Characteristics'!K:K,MATCH($C1477,'Policy Characteristics'!$C:$C,0)))</f>
        <v>architectural-design.html#rnd</v>
      </c>
      <c r="R1477" s="176"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5" t="str">
        <f>IF(ISBLANK(INDEX('Policy Characteristics'!B:B,MATCH($C1478,'Policy Characteristics'!$C:$C,0))),"",INDEX('Policy Characteristics'!B:B,MATCH($C1478,'Policy Characteristics'!$C:$C,0)))</f>
        <v>Fuel Use Reduction</v>
      </c>
      <c r="C1478" s="176" t="str">
        <f t="shared" si="68"/>
        <v>RnD Industry Fuel Use Perc Reduction</v>
      </c>
      <c r="D1478" t="s">
        <v>1992</v>
      </c>
      <c r="E1478" s="47"/>
      <c r="F1478" s="6" t="s">
        <v>2017</v>
      </c>
      <c r="G1478" s="47"/>
      <c r="H1478" s="44">
        <v>1511</v>
      </c>
      <c r="I1478" s="199" t="s">
        <v>43</v>
      </c>
      <c r="J1478" s="177" t="str">
        <f>IF(ISBLANK(INDEX('Policy Characteristics'!D:D,MATCH($C1478,'Policy Characteristics'!$C:$C,0))),"",INDEX('Policy Characteristics'!D:D,MATCH($C1478,'Policy Characteristics'!$C:$C,0)))</f>
        <v>R&amp;D Fuel Use Reductions</v>
      </c>
      <c r="K1478" s="176" t="str">
        <f>IF(ISBLANK(INDEX('Policy Characteristics'!E:E,MATCH($C1478,'Policy Characteristics'!$C:$C,0))),"",INDEX('Policy Characteristics'!E:E,MATCH($C1478,'Policy Characteristics'!$C:$C,0)))</f>
        <v>RnD industry fuel use reduction</v>
      </c>
      <c r="L1478" s="184">
        <f>IF(ISBLANK(INDEX('Policy Characteristics'!F:F,MATCH($C1478,'Policy Characteristics'!$C:$C,0))),"",INDEX('Policy Characteristics'!F:F,MATCH($C1478,'Policy Characteristics'!$C:$C,0)))</f>
        <v>0</v>
      </c>
      <c r="M1478" s="184">
        <f>IF(ISBLANK(INDEX('Policy Characteristics'!G:G,MATCH($C1478,'Policy Characteristics'!$C:$C,0))),"",INDEX('Policy Characteristics'!G:G,MATCH($C1478,'Policy Characteristics'!$C:$C,0)))</f>
        <v>0.4</v>
      </c>
      <c r="N1478" s="184">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fuel use</v>
      </c>
      <c r="P1478" s="176"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6" t="str">
        <f>IF(ISBLANK(INDEX('Policy Characteristics'!K:K,MATCH($C1478,'Policy Characteristics'!$C:$C,0))),"",INDEX('Policy Characteristics'!K:K,MATCH($C1478,'Policy Characteristics'!$C:$C,0)))</f>
        <v>architectural-design.html#rnd</v>
      </c>
      <c r="R1478" s="176"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5" t="str">
        <f>IF(ISBLANK(INDEX('Policy Characteristics'!B:B,MATCH($C1479,'Policy Characteristics'!$C:$C,0))),"",INDEX('Policy Characteristics'!B:B,MATCH($C1479,'Policy Characteristics'!$C:$C,0)))</f>
        <v>Fuel Use Reduction</v>
      </c>
      <c r="C1479" t="s">
        <v>298</v>
      </c>
      <c r="D1479" s="47" t="s">
        <v>1145</v>
      </c>
      <c r="E1479" s="47"/>
      <c r="F1479" s="47" t="s">
        <v>470</v>
      </c>
      <c r="G1479" s="47"/>
      <c r="H1479" s="44">
        <v>133</v>
      </c>
      <c r="I1479" s="199" t="s">
        <v>43</v>
      </c>
      <c r="J1479" s="177" t="str">
        <f>IF(ISBLANK(INDEX('Policy Characteristics'!D:D,MATCH($C1479,'Policy Characteristics'!$C:$C,0))),"",INDEX('Policy Characteristics'!D:D,MATCH($C1479,'Policy Characteristics'!$C:$C,0)))</f>
        <v>R&amp;D Fuel Use Reductions</v>
      </c>
      <c r="K1479" s="176" t="str">
        <f>IF(ISBLANK(INDEX('Policy Characteristics'!E:E,MATCH($C1479,'Policy Characteristics'!$C:$C,0))),"",INDEX('Policy Characteristics'!E:E,MATCH($C1479,'Policy Characteristics'!$C:$C,0)))</f>
        <v>RnD transportation fuel use reduction</v>
      </c>
      <c r="L1479" s="184">
        <f>IF(ISBLANK(INDEX('Policy Characteristics'!F:F,MATCH($C1479,'Policy Characteristics'!$C:$C,0))),"",INDEX('Policy Characteristics'!F:F,MATCH($C1479,'Policy Characteristics'!$C:$C,0)))</f>
        <v>0</v>
      </c>
      <c r="M1479" s="184">
        <f>IF(ISBLANK(INDEX('Policy Characteristics'!G:G,MATCH($C1479,'Policy Characteristics'!$C:$C,0))),"",INDEX('Policy Characteristics'!G:G,MATCH($C1479,'Policy Characteristics'!$C:$C,0)))</f>
        <v>0.4</v>
      </c>
      <c r="N1479" s="184">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fuel use</v>
      </c>
      <c r="P1479" s="176"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6" t="str">
        <f>IF(ISBLANK(INDEX('Policy Characteristics'!K:K,MATCH($C1479,'Policy Characteristics'!$C:$C,0))),"",INDEX('Policy Characteristics'!K:K,MATCH($C1479,'Policy Characteristics'!$C:$C,0)))</f>
        <v>architectural-design.html#rnd</v>
      </c>
      <c r="R1479" s="176"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5" t="str">
        <f>IF(ISBLANK(INDEX('Policy Characteristics'!B:B,MATCH($C1480,'Policy Characteristics'!$C:$C,0))),"",INDEX('Policy Characteristics'!B:B,MATCH($C1480,'Policy Characteristics'!$C:$C,0)))</f>
        <v>Fuel Use Reduction</v>
      </c>
      <c r="C1480" s="176" t="str">
        <f t="shared" ref="C1480:C1485" si="69">C$1479</f>
        <v>RnD Transportation Fuel Use Perc Reduction</v>
      </c>
      <c r="D1480" s="47" t="s">
        <v>1146</v>
      </c>
      <c r="E1480" s="47"/>
      <c r="F1480" s="47" t="s">
        <v>471</v>
      </c>
      <c r="G1480" s="47"/>
      <c r="H1480" s="44">
        <v>134</v>
      </c>
      <c r="I1480" s="199" t="s">
        <v>43</v>
      </c>
      <c r="J1480" s="177" t="str">
        <f>IF(ISBLANK(INDEX('Policy Characteristics'!D:D,MATCH($C1480,'Policy Characteristics'!$C:$C,0))),"",INDEX('Policy Characteristics'!D:D,MATCH($C1480,'Policy Characteristics'!$C:$C,0)))</f>
        <v>R&amp;D Fuel Use Reductions</v>
      </c>
      <c r="K1480" s="176" t="str">
        <f>IF(ISBLANK(INDEX('Policy Characteristics'!E:E,MATCH($C1480,'Policy Characteristics'!$C:$C,0))),"",INDEX('Policy Characteristics'!E:E,MATCH($C1480,'Policy Characteristics'!$C:$C,0)))</f>
        <v>RnD transportation fuel use reduction</v>
      </c>
      <c r="L1480" s="184">
        <f>IF(ISBLANK(INDEX('Policy Characteristics'!F:F,MATCH($C1480,'Policy Characteristics'!$C:$C,0))),"",INDEX('Policy Characteristics'!F:F,MATCH($C1480,'Policy Characteristics'!$C:$C,0)))</f>
        <v>0</v>
      </c>
      <c r="M1480" s="184">
        <f>IF(ISBLANK(INDEX('Policy Characteristics'!G:G,MATCH($C1480,'Policy Characteristics'!$C:$C,0))),"",INDEX('Policy Characteristics'!G:G,MATCH($C1480,'Policy Characteristics'!$C:$C,0)))</f>
        <v>0.4</v>
      </c>
      <c r="N1480" s="184">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fuel use</v>
      </c>
      <c r="P1480" s="176"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6" t="str">
        <f>IF(ISBLANK(INDEX('Policy Characteristics'!K:K,MATCH($C1480,'Policy Characteristics'!$C:$C,0))),"",INDEX('Policy Characteristics'!K:K,MATCH($C1480,'Policy Characteristics'!$C:$C,0)))</f>
        <v>architectural-design.html#rnd</v>
      </c>
      <c r="R1480" s="176"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5" t="str">
        <f>IF(ISBLANK(INDEX('Policy Characteristics'!B:B,MATCH($C1481,'Policy Characteristics'!$C:$C,0))),"",INDEX('Policy Characteristics'!B:B,MATCH($C1481,'Policy Characteristics'!$C:$C,0)))</f>
        <v>Fuel Use Reduction</v>
      </c>
      <c r="C1481" s="176" t="str">
        <f t="shared" si="69"/>
        <v>RnD Transportation Fuel Use Perc Reduction</v>
      </c>
      <c r="D1481" s="47" t="s">
        <v>1147</v>
      </c>
      <c r="E1481" s="47"/>
      <c r="F1481" s="47" t="s">
        <v>472</v>
      </c>
      <c r="G1481" s="47"/>
      <c r="H1481" s="44">
        <v>135</v>
      </c>
      <c r="I1481" s="199" t="s">
        <v>43</v>
      </c>
      <c r="J1481" s="177" t="str">
        <f>IF(ISBLANK(INDEX('Policy Characteristics'!D:D,MATCH($C1481,'Policy Characteristics'!$C:$C,0))),"",INDEX('Policy Characteristics'!D:D,MATCH($C1481,'Policy Characteristics'!$C:$C,0)))</f>
        <v>R&amp;D Fuel Use Reductions</v>
      </c>
      <c r="K1481" s="176" t="str">
        <f>IF(ISBLANK(INDEX('Policy Characteristics'!E:E,MATCH($C1481,'Policy Characteristics'!$C:$C,0))),"",INDEX('Policy Characteristics'!E:E,MATCH($C1481,'Policy Characteristics'!$C:$C,0)))</f>
        <v>RnD transportation fuel use reduction</v>
      </c>
      <c r="L1481" s="184">
        <f>IF(ISBLANK(INDEX('Policy Characteristics'!F:F,MATCH($C1481,'Policy Characteristics'!$C:$C,0))),"",INDEX('Policy Characteristics'!F:F,MATCH($C1481,'Policy Characteristics'!$C:$C,0)))</f>
        <v>0</v>
      </c>
      <c r="M1481" s="184">
        <f>IF(ISBLANK(INDEX('Policy Characteristics'!G:G,MATCH($C1481,'Policy Characteristics'!$C:$C,0))),"",INDEX('Policy Characteristics'!G:G,MATCH($C1481,'Policy Characteristics'!$C:$C,0)))</f>
        <v>0.4</v>
      </c>
      <c r="N1481" s="184">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fuel use</v>
      </c>
      <c r="P1481" s="176"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6" t="str">
        <f>IF(ISBLANK(INDEX('Policy Characteristics'!K:K,MATCH($C1481,'Policy Characteristics'!$C:$C,0))),"",INDEX('Policy Characteristics'!K:K,MATCH($C1481,'Policy Characteristics'!$C:$C,0)))</f>
        <v>architectural-design.html#rnd</v>
      </c>
      <c r="R1481" s="176"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5" t="str">
        <f>IF(ISBLANK(INDEX('Policy Characteristics'!B:B,MATCH($C1482,'Policy Characteristics'!$C:$C,0))),"",INDEX('Policy Characteristics'!B:B,MATCH($C1482,'Policy Characteristics'!$C:$C,0)))</f>
        <v>Fuel Use Reduction</v>
      </c>
      <c r="C1482" s="176" t="str">
        <f t="shared" si="69"/>
        <v>RnD Transportation Fuel Use Perc Reduction</v>
      </c>
      <c r="D1482" s="47" t="s">
        <v>1148</v>
      </c>
      <c r="E1482" s="47"/>
      <c r="F1482" s="47" t="s">
        <v>473</v>
      </c>
      <c r="G1482" s="47"/>
      <c r="H1482" s="44">
        <v>136</v>
      </c>
      <c r="I1482" s="199" t="s">
        <v>43</v>
      </c>
      <c r="J1482" s="177" t="str">
        <f>IF(ISBLANK(INDEX('Policy Characteristics'!D:D,MATCH($C1482,'Policy Characteristics'!$C:$C,0))),"",INDEX('Policy Characteristics'!D:D,MATCH($C1482,'Policy Characteristics'!$C:$C,0)))</f>
        <v>R&amp;D Fuel Use Reductions</v>
      </c>
      <c r="K1482" s="176" t="str">
        <f>IF(ISBLANK(INDEX('Policy Characteristics'!E:E,MATCH($C1482,'Policy Characteristics'!$C:$C,0))),"",INDEX('Policy Characteristics'!E:E,MATCH($C1482,'Policy Characteristics'!$C:$C,0)))</f>
        <v>RnD transportation fuel use reduction</v>
      </c>
      <c r="L1482" s="184">
        <f>IF(ISBLANK(INDEX('Policy Characteristics'!F:F,MATCH($C1482,'Policy Characteristics'!$C:$C,0))),"",INDEX('Policy Characteristics'!F:F,MATCH($C1482,'Policy Characteristics'!$C:$C,0)))</f>
        <v>0</v>
      </c>
      <c r="M1482" s="184">
        <f>IF(ISBLANK(INDEX('Policy Characteristics'!G:G,MATCH($C1482,'Policy Characteristics'!$C:$C,0))),"",INDEX('Policy Characteristics'!G:G,MATCH($C1482,'Policy Characteristics'!$C:$C,0)))</f>
        <v>0.4</v>
      </c>
      <c r="N1482" s="184">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fuel use</v>
      </c>
      <c r="P1482" s="176"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6" t="str">
        <f>IF(ISBLANK(INDEX('Policy Characteristics'!K:K,MATCH($C1482,'Policy Characteristics'!$C:$C,0))),"",INDEX('Policy Characteristics'!K:K,MATCH($C1482,'Policy Characteristics'!$C:$C,0)))</f>
        <v>architectural-design.html#rnd</v>
      </c>
      <c r="R1482" s="176"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5" t="str">
        <f>IF(ISBLANK(INDEX('Policy Characteristics'!B:B,MATCH($C1483,'Policy Characteristics'!$C:$C,0))),"",INDEX('Policy Characteristics'!B:B,MATCH($C1483,'Policy Characteristics'!$C:$C,0)))</f>
        <v>Fuel Use Reduction</v>
      </c>
      <c r="C1483" s="176" t="str">
        <f t="shared" si="69"/>
        <v>RnD Transportation Fuel Use Perc Reduction</v>
      </c>
      <c r="D1483" s="47" t="s">
        <v>1149</v>
      </c>
      <c r="E1483" s="47"/>
      <c r="F1483" s="47" t="s">
        <v>474</v>
      </c>
      <c r="G1483" s="47"/>
      <c r="H1483" s="44">
        <v>137</v>
      </c>
      <c r="I1483" s="199" t="s">
        <v>43</v>
      </c>
      <c r="J1483" s="177" t="str">
        <f>IF(ISBLANK(INDEX('Policy Characteristics'!D:D,MATCH($C1483,'Policy Characteristics'!$C:$C,0))),"",INDEX('Policy Characteristics'!D:D,MATCH($C1483,'Policy Characteristics'!$C:$C,0)))</f>
        <v>R&amp;D Fuel Use Reductions</v>
      </c>
      <c r="K1483" s="176" t="str">
        <f>IF(ISBLANK(INDEX('Policy Characteristics'!E:E,MATCH($C1483,'Policy Characteristics'!$C:$C,0))),"",INDEX('Policy Characteristics'!E:E,MATCH($C1483,'Policy Characteristics'!$C:$C,0)))</f>
        <v>RnD transportation fuel use reduction</v>
      </c>
      <c r="L1483" s="184">
        <f>IF(ISBLANK(INDEX('Policy Characteristics'!F:F,MATCH($C1483,'Policy Characteristics'!$C:$C,0))),"",INDEX('Policy Characteristics'!F:F,MATCH($C1483,'Policy Characteristics'!$C:$C,0)))</f>
        <v>0</v>
      </c>
      <c r="M1483" s="184">
        <f>IF(ISBLANK(INDEX('Policy Characteristics'!G:G,MATCH($C1483,'Policy Characteristics'!$C:$C,0))),"",INDEX('Policy Characteristics'!G:G,MATCH($C1483,'Policy Characteristics'!$C:$C,0)))</f>
        <v>0.4</v>
      </c>
      <c r="N1483" s="184">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fuel use</v>
      </c>
      <c r="P1483" s="176"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6" t="str">
        <f>IF(ISBLANK(INDEX('Policy Characteristics'!K:K,MATCH($C1483,'Policy Characteristics'!$C:$C,0))),"",INDEX('Policy Characteristics'!K:K,MATCH($C1483,'Policy Characteristics'!$C:$C,0)))</f>
        <v>architectural-design.html#rnd</v>
      </c>
      <c r="R1483" s="176"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5" t="str">
        <f>IF(ISBLANK(INDEX('Policy Characteristics'!B:B,MATCH($C1484,'Policy Characteristics'!$C:$C,0))),"",INDEX('Policy Characteristics'!B:B,MATCH($C1484,'Policy Characteristics'!$C:$C,0)))</f>
        <v>Fuel Use Reduction</v>
      </c>
      <c r="C1484" s="176" t="str">
        <f t="shared" si="69"/>
        <v>RnD Transportation Fuel Use Perc Reduction</v>
      </c>
      <c r="D1484" s="47" t="s">
        <v>1410</v>
      </c>
      <c r="E1484" s="47"/>
      <c r="F1484" s="47" t="s">
        <v>1694</v>
      </c>
      <c r="G1484" s="47"/>
      <c r="H1484" s="44">
        <v>138</v>
      </c>
      <c r="I1484" s="199" t="s">
        <v>43</v>
      </c>
      <c r="J1484" s="177" t="str">
        <f>IF(ISBLANK(INDEX('Policy Characteristics'!D:D,MATCH($C1484,'Policy Characteristics'!$C:$C,0))),"",INDEX('Policy Characteristics'!D:D,MATCH($C1484,'Policy Characteristics'!$C:$C,0)))</f>
        <v>R&amp;D Fuel Use Reductions</v>
      </c>
      <c r="K1484" s="176" t="str">
        <f>IF(ISBLANK(INDEX('Policy Characteristics'!E:E,MATCH($C1484,'Policy Characteristics'!$C:$C,0))),"",INDEX('Policy Characteristics'!E:E,MATCH($C1484,'Policy Characteristics'!$C:$C,0)))</f>
        <v>RnD transportation fuel use reduction</v>
      </c>
      <c r="L1484" s="184">
        <f>IF(ISBLANK(INDEX('Policy Characteristics'!F:F,MATCH($C1484,'Policy Characteristics'!$C:$C,0))),"",INDEX('Policy Characteristics'!F:F,MATCH($C1484,'Policy Characteristics'!$C:$C,0)))</f>
        <v>0</v>
      </c>
      <c r="M1484" s="184">
        <f>IF(ISBLANK(INDEX('Policy Characteristics'!G:G,MATCH($C1484,'Policy Characteristics'!$C:$C,0))),"",INDEX('Policy Characteristics'!G:G,MATCH($C1484,'Policy Characteristics'!$C:$C,0)))</f>
        <v>0.4</v>
      </c>
      <c r="N1484" s="184">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fuel use</v>
      </c>
      <c r="P1484" s="176"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6" t="str">
        <f>IF(ISBLANK(INDEX('Policy Characteristics'!K:K,MATCH($C1484,'Policy Characteristics'!$C:$C,0))),"",INDEX('Policy Characteristics'!K:K,MATCH($C1484,'Policy Characteristics'!$C:$C,0)))</f>
        <v>architectural-design.html#rnd</v>
      </c>
      <c r="R1484" s="176"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5" t="str">
        <f>IF(ISBLANK(INDEX('Policy Characteristics'!B:B,MATCH($C1485,'Policy Characteristics'!$C:$C,0))),"",INDEX('Policy Characteristics'!B:B,MATCH($C1485,'Policy Characteristics'!$C:$C,0)))</f>
        <v>Fuel Use Reduction</v>
      </c>
      <c r="C1485" s="176" t="str">
        <f t="shared" si="69"/>
        <v>RnD Transportation Fuel Use Perc Reduction</v>
      </c>
      <c r="D1485" s="47" t="s">
        <v>1409</v>
      </c>
      <c r="E1485" s="47"/>
      <c r="F1485" s="47" t="s">
        <v>1695</v>
      </c>
      <c r="G1485" s="47"/>
      <c r="H1485" s="44">
        <v>524</v>
      </c>
      <c r="I1485" s="199" t="s">
        <v>43</v>
      </c>
      <c r="J1485" s="177" t="str">
        <f>IF(ISBLANK(INDEX('Policy Characteristics'!D:D,MATCH($C1485,'Policy Characteristics'!$C:$C,0))),"",INDEX('Policy Characteristics'!D:D,MATCH($C1485,'Policy Characteristics'!$C:$C,0)))</f>
        <v>R&amp;D Fuel Use Reductions</v>
      </c>
      <c r="K1485" s="176" t="str">
        <f>IF(ISBLANK(INDEX('Policy Characteristics'!E:E,MATCH($C1485,'Policy Characteristics'!$C:$C,0))),"",INDEX('Policy Characteristics'!E:E,MATCH($C1485,'Policy Characteristics'!$C:$C,0)))</f>
        <v>RnD transportation fuel use reduction</v>
      </c>
      <c r="L1485" s="184">
        <f>IF(ISBLANK(INDEX('Policy Characteristics'!F:F,MATCH($C1485,'Policy Characteristics'!$C:$C,0))),"",INDEX('Policy Characteristics'!F:F,MATCH($C1485,'Policy Characteristics'!$C:$C,0)))</f>
        <v>0</v>
      </c>
      <c r="M1485" s="184">
        <f>IF(ISBLANK(INDEX('Policy Characteristics'!G:G,MATCH($C1485,'Policy Characteristics'!$C:$C,0))),"",INDEX('Policy Characteristics'!G:G,MATCH($C1485,'Policy Characteristics'!$C:$C,0)))</f>
        <v>0.4</v>
      </c>
      <c r="N1485" s="184">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fuel use</v>
      </c>
      <c r="P1485" s="176"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6" t="str">
        <f>IF(ISBLANK(INDEX('Policy Characteristics'!K:K,MATCH($C1485,'Policy Characteristics'!$C:$C,0))),"",INDEX('Policy Characteristics'!K:K,MATCH($C1485,'Policy Characteristics'!$C:$C,0)))</f>
        <v>architectural-design.html#rnd</v>
      </c>
      <c r="R1485" s="176"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Government Revenue Accounting</v>
      </c>
      <c r="B1486" s="185" t="str">
        <f>IF(ISBLANK(INDEX('Policy Characteristics'!B:B,MATCH($C1486,'Policy Characteristics'!$C:$C,0))),"",INDEX('Policy Characteristics'!B:B,MATCH($C1486,'Policy Characteristics'!$C:$C,0)))</f>
        <v>Carbon Tax Revenue</v>
      </c>
      <c r="C1486" t="s">
        <v>1857</v>
      </c>
      <c r="D1486" s="1" t="s">
        <v>1865</v>
      </c>
      <c r="F1486" s="1" t="s">
        <v>1870</v>
      </c>
      <c r="H1486" s="44">
        <v>545</v>
      </c>
      <c r="I1486" s="197" t="s">
        <v>43</v>
      </c>
      <c r="J1486" s="177" t="str">
        <f>IF(ISBLANK(INDEX('Policy Characteristics'!D:D,MATCH($C1486,'Policy Characteristics'!$C:$C,0))),"",INDEX('Policy Characteristics'!D:D,MATCH($C1486,'Policy Characteristics'!$C:$C,0)))</f>
        <v/>
      </c>
      <c r="K1486" s="176" t="str">
        <f>IF(ISBLANK(INDEX('Policy Characteristics'!E:E,MATCH($C1486,'Policy Characteristics'!$C:$C,0))),"",INDEX('Policy Characteristics'!E:E,MATCH($C1486,'Policy Characteristics'!$C:$C,0)))</f>
        <v>GRA carbon tax revenue</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10</v>
      </c>
      <c r="N1486" s="176">
        <f>IF(ISBLANK(INDEX('Policy Characteristics'!H:H,MATCH($C1486,'Policy Characteristics'!$C:$C,0))),"",INDEX('Policy Characteristics'!H:H,MATCH($C1486,'Policy Characteristics'!$C:$C,0)))</f>
        <v>1</v>
      </c>
      <c r="O1486" s="176" t="str">
        <f>IF(ISBLANK(INDEX('Policy Characteristics'!I:I,MATCH($C1486,'Policy Characteristics'!$C:$C,0))),"",INDEX('Policy Characteristics'!I:I,MATCH($C1486,'Policy Characteristics'!$C:$C,0)))</f>
        <v>weight</v>
      </c>
      <c r="P1486" s="1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176" t="str">
        <f>IF(ISBLANK(INDEX('Policy Characteristics'!K:K,MATCH($C1486,'Policy Characteristics'!$C:$C,0))),"",INDEX('Policy Characteristics'!K:K,MATCH($C1486,'Policy Characteristics'!$C:$C,0)))</f>
        <v>io-model.html</v>
      </c>
      <c r="R1486" s="176" t="str">
        <f>IF(ISBLANK(INDEX('Policy Characteristics'!L:L,MATCH($C1486,'Policy Characteristics'!$C:$C,0))),"",INDEX('Policy Characteristics'!L:L,MATCH($C1486,'Policy Characteristics'!$C:$C,0)))</f>
        <v/>
      </c>
    </row>
    <row r="1487" spans="1:18" x14ac:dyDescent="0.25">
      <c r="A1487" s="176" t="str">
        <f>IF(ISBLANK(INDEX('Policy Characteristics'!A:A,MATCH($C1487,'Policy Characteristics'!$C:$C,0))),"",INDEX('Policy Characteristics'!A:A,MATCH($C1487,'Policy Characteristics'!$C:$C,0)))</f>
        <v>Government Revenue Accounting</v>
      </c>
      <c r="B1487" s="185" t="str">
        <f>IF(ISBLANK(INDEX('Policy Characteristics'!B:B,MATCH($C1487,'Policy Characteristics'!$C:$C,0))),"",INDEX('Policy Characteristics'!B:B,MATCH($C1487,'Policy Characteristics'!$C:$C,0)))</f>
        <v>Carbon Tax Revenue</v>
      </c>
      <c r="C1487" s="176" t="str">
        <f t="shared" ref="C1487" si="70">C$1486</f>
        <v>GRA for Carbon Tax Revenue</v>
      </c>
      <c r="D1487" s="1" t="s">
        <v>1866</v>
      </c>
      <c r="F1487" s="1" t="s">
        <v>1882</v>
      </c>
      <c r="H1487" s="44">
        <v>546</v>
      </c>
      <c r="I1487" s="201" t="str">
        <f t="shared" ref="I1487:I1490" si="71">I$1486</f>
        <v>Yes</v>
      </c>
      <c r="J1487" s="177" t="str">
        <f>IF(ISBLANK(INDEX('Policy Characteristics'!D:D,MATCH($C1487,'Policy Characteristics'!$C:$C,0))),"",INDEX('Policy Characteristics'!D:D,MATCH($C1487,'Policy Characteristics'!$C:$C,0)))</f>
        <v/>
      </c>
      <c r="K1487" s="176" t="str">
        <f>IF(ISBLANK(INDEX('Policy Characteristics'!E:E,MATCH($C1487,'Policy Characteristics'!$C:$C,0))),"",INDEX('Policy Characteristics'!E:E,MATCH($C1487,'Policy Characteristics'!$C:$C,0)))</f>
        <v>GRA carbon tax revenue</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10</v>
      </c>
      <c r="N1487" s="176">
        <f>IF(ISBLANK(INDEX('Policy Characteristics'!H:H,MATCH($C1487,'Policy Characteristics'!$C:$C,0))),"",INDEX('Policy Characteristics'!H:H,MATCH($C1487,'Policy Characteristics'!$C:$C,0)))</f>
        <v>1</v>
      </c>
      <c r="O1487" s="176" t="str">
        <f>IF(ISBLANK(INDEX('Policy Characteristics'!I:I,MATCH($C1487,'Policy Characteristics'!$C:$C,0))),"",INDEX('Policy Characteristics'!I:I,MATCH($C1487,'Policy Characteristics'!$C:$C,0)))</f>
        <v>weight</v>
      </c>
      <c r="P1487" s="1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176" t="str">
        <f>IF(ISBLANK(INDEX('Policy Characteristics'!K:K,MATCH($C1487,'Policy Characteristics'!$C:$C,0))),"",INDEX('Policy Characteristics'!K:K,MATCH($C1487,'Policy Characteristics'!$C:$C,0)))</f>
        <v>io-model.html</v>
      </c>
      <c r="R1487" s="176" t="str">
        <f>IF(ISBLANK(INDEX('Policy Characteristics'!L:L,MATCH($C1487,'Policy Characteristics'!$C:$C,0))),"",INDEX('Policy Characteristics'!L:L,MATCH($C1487,'Policy Characteristics'!$C:$C,0)))</f>
        <v/>
      </c>
    </row>
    <row r="1488" spans="1:18" x14ac:dyDescent="0.25">
      <c r="A1488" s="176" t="str">
        <f>IF(ISBLANK(INDEX('Policy Characteristics'!A:A,MATCH($C1488,'Policy Characteristics'!$C:$C,0))),"",INDEX('Policy Characteristics'!A:A,MATCH($C1488,'Policy Characteristics'!$C:$C,0)))</f>
        <v>Government Revenue Accounting</v>
      </c>
      <c r="B1488" s="185" t="str">
        <f>IF(ISBLANK(INDEX('Policy Characteristics'!B:B,MATCH($C1488,'Policy Characteristics'!$C:$C,0))),"",INDEX('Policy Characteristics'!B:B,MATCH($C1488,'Policy Characteristics'!$C:$C,0)))</f>
        <v>Carbon Tax Revenue</v>
      </c>
      <c r="C1488" s="176" t="str">
        <f t="shared" ref="C1488:C1490" si="72">C$1486</f>
        <v>GRA for Carbon Tax Revenue</v>
      </c>
      <c r="D1488" s="1" t="s">
        <v>1867</v>
      </c>
      <c r="F1488" s="1" t="s">
        <v>1871</v>
      </c>
      <c r="H1488" s="44">
        <v>547</v>
      </c>
      <c r="I1488" s="201" t="str">
        <f t="shared" si="71"/>
        <v>Yes</v>
      </c>
      <c r="J1488" s="177" t="str">
        <f>IF(ISBLANK(INDEX('Policy Characteristics'!D:D,MATCH($C1488,'Policy Characteristics'!$C:$C,0))),"",INDEX('Policy Characteristics'!D:D,MATCH($C1488,'Policy Characteristics'!$C:$C,0)))</f>
        <v/>
      </c>
      <c r="K1488" s="176" t="str">
        <f>IF(ISBLANK(INDEX('Policy Characteristics'!E:E,MATCH($C1488,'Policy Characteristics'!$C:$C,0))),"",INDEX('Policy Characteristics'!E:E,MATCH($C1488,'Policy Characteristics'!$C:$C,0)))</f>
        <v>GRA carbon tax revenue</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10</v>
      </c>
      <c r="N1488" s="176">
        <f>IF(ISBLANK(INDEX('Policy Characteristics'!H:H,MATCH($C1488,'Policy Characteristics'!$C:$C,0))),"",INDEX('Policy Characteristics'!H:H,MATCH($C1488,'Policy Characteristics'!$C:$C,0)))</f>
        <v>1</v>
      </c>
      <c r="O1488" s="176" t="str">
        <f>IF(ISBLANK(INDEX('Policy Characteristics'!I:I,MATCH($C1488,'Policy Characteristics'!$C:$C,0))),"",INDEX('Policy Characteristics'!I:I,MATCH($C1488,'Policy Characteristics'!$C:$C,0)))</f>
        <v>weight</v>
      </c>
      <c r="P1488" s="1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176" t="str">
        <f>IF(ISBLANK(INDEX('Policy Characteristics'!K:K,MATCH($C1488,'Policy Characteristics'!$C:$C,0))),"",INDEX('Policy Characteristics'!K:K,MATCH($C1488,'Policy Characteristics'!$C:$C,0)))</f>
        <v>io-model.html</v>
      </c>
      <c r="R1488" s="176" t="str">
        <f>IF(ISBLANK(INDEX('Policy Characteristics'!L:L,MATCH($C1488,'Policy Characteristics'!$C:$C,0))),"",INDEX('Policy Characteristics'!L:L,MATCH($C1488,'Policy Characteristics'!$C:$C,0)))</f>
        <v/>
      </c>
    </row>
    <row r="1489" spans="1:18" x14ac:dyDescent="0.25">
      <c r="A1489" s="176" t="str">
        <f>IF(ISBLANK(INDEX('Policy Characteristics'!A:A,MATCH($C1489,'Policy Characteristics'!$C:$C,0))),"",INDEX('Policy Characteristics'!A:A,MATCH($C1489,'Policy Characteristics'!$C:$C,0)))</f>
        <v>Government Revenue Accounting</v>
      </c>
      <c r="B1489" s="185" t="str">
        <f>IF(ISBLANK(INDEX('Policy Characteristics'!B:B,MATCH($C1489,'Policy Characteristics'!$C:$C,0))),"",INDEX('Policy Characteristics'!B:B,MATCH($C1489,'Policy Characteristics'!$C:$C,0)))</f>
        <v>Carbon Tax Revenue</v>
      </c>
      <c r="C1489" s="176" t="str">
        <f t="shared" si="72"/>
        <v>GRA for Carbon Tax Revenue</v>
      </c>
      <c r="D1489" s="1" t="s">
        <v>1868</v>
      </c>
      <c r="F1489" s="1" t="s">
        <v>1872</v>
      </c>
      <c r="H1489" s="44">
        <v>548</v>
      </c>
      <c r="I1489" s="201" t="str">
        <f t="shared" si="71"/>
        <v>Yes</v>
      </c>
      <c r="J1489" s="177" t="str">
        <f>IF(ISBLANK(INDEX('Policy Characteristics'!D:D,MATCH($C1489,'Policy Characteristics'!$C:$C,0))),"",INDEX('Policy Characteristics'!D:D,MATCH($C1489,'Policy Characteristics'!$C:$C,0)))</f>
        <v/>
      </c>
      <c r="K1489" s="176" t="str">
        <f>IF(ISBLANK(INDEX('Policy Characteristics'!E:E,MATCH($C1489,'Policy Characteristics'!$C:$C,0))),"",INDEX('Policy Characteristics'!E:E,MATCH($C1489,'Policy Characteristics'!$C:$C,0)))</f>
        <v>GRA carbon tax revenue</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10</v>
      </c>
      <c r="N1489" s="176">
        <f>IF(ISBLANK(INDEX('Policy Characteristics'!H:H,MATCH($C1489,'Policy Characteristics'!$C:$C,0))),"",INDEX('Policy Characteristics'!H:H,MATCH($C1489,'Policy Characteristics'!$C:$C,0)))</f>
        <v>1</v>
      </c>
      <c r="O1489" s="176" t="str">
        <f>IF(ISBLANK(INDEX('Policy Characteristics'!I:I,MATCH($C1489,'Policy Characteristics'!$C:$C,0))),"",INDEX('Policy Characteristics'!I:I,MATCH($C1489,'Policy Characteristics'!$C:$C,0)))</f>
        <v>weight</v>
      </c>
      <c r="P1489" s="1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176" t="str">
        <f>IF(ISBLANK(INDEX('Policy Characteristics'!K:K,MATCH($C1489,'Policy Characteristics'!$C:$C,0))),"",INDEX('Policy Characteristics'!K:K,MATCH($C1489,'Policy Characteristics'!$C:$C,0)))</f>
        <v>io-model.html</v>
      </c>
      <c r="R1489" s="176" t="str">
        <f>IF(ISBLANK(INDEX('Policy Characteristics'!L:L,MATCH($C1489,'Policy Characteristics'!$C:$C,0))),"",INDEX('Policy Characteristics'!L:L,MATCH($C1489,'Policy Characteristics'!$C:$C,0)))</f>
        <v/>
      </c>
    </row>
    <row r="1490" spans="1:18" x14ac:dyDescent="0.25">
      <c r="A1490" s="176" t="str">
        <f>IF(ISBLANK(INDEX('Policy Characteristics'!A:A,MATCH($C1490,'Policy Characteristics'!$C:$C,0))),"",INDEX('Policy Characteristics'!A:A,MATCH($C1490,'Policy Characteristics'!$C:$C,0)))</f>
        <v>Government Revenue Accounting</v>
      </c>
      <c r="B1490" s="185" t="str">
        <f>IF(ISBLANK(INDEX('Policy Characteristics'!B:B,MATCH($C1490,'Policy Characteristics'!$C:$C,0))),"",INDEX('Policy Characteristics'!B:B,MATCH($C1490,'Policy Characteristics'!$C:$C,0)))</f>
        <v>Carbon Tax Revenue</v>
      </c>
      <c r="C1490" s="176" t="str">
        <f t="shared" si="72"/>
        <v>GRA for Carbon Tax Revenue</v>
      </c>
      <c r="D1490" s="1" t="s">
        <v>1869</v>
      </c>
      <c r="F1490" s="1" t="s">
        <v>1873</v>
      </c>
      <c r="H1490" s="44">
        <v>549</v>
      </c>
      <c r="I1490" s="201" t="str">
        <f t="shared" si="71"/>
        <v>Yes</v>
      </c>
      <c r="J1490" s="177" t="str">
        <f>IF(ISBLANK(INDEX('Policy Characteristics'!D:D,MATCH($C1490,'Policy Characteristics'!$C:$C,0))),"",INDEX('Policy Characteristics'!D:D,MATCH($C1490,'Policy Characteristics'!$C:$C,0)))</f>
        <v/>
      </c>
      <c r="K1490" s="176" t="str">
        <f>IF(ISBLANK(INDEX('Policy Characteristics'!E:E,MATCH($C1490,'Policy Characteristics'!$C:$C,0))),"",INDEX('Policy Characteristics'!E:E,MATCH($C1490,'Policy Characteristics'!$C:$C,0)))</f>
        <v>GRA carbon tax revenue</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10</v>
      </c>
      <c r="N1490" s="176">
        <f>IF(ISBLANK(INDEX('Policy Characteristics'!H:H,MATCH($C1490,'Policy Characteristics'!$C:$C,0))),"",INDEX('Policy Characteristics'!H:H,MATCH($C1490,'Policy Characteristics'!$C:$C,0)))</f>
        <v>1</v>
      </c>
      <c r="O1490" s="176" t="str">
        <f>IF(ISBLANK(INDEX('Policy Characteristics'!I:I,MATCH($C1490,'Policy Characteristics'!$C:$C,0))),"",INDEX('Policy Characteristics'!I:I,MATCH($C1490,'Policy Characteristics'!$C:$C,0)))</f>
        <v>weight</v>
      </c>
      <c r="P1490" s="1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176" t="str">
        <f>IF(ISBLANK(INDEX('Policy Characteristics'!K:K,MATCH($C1490,'Policy Characteristics'!$C:$C,0))),"",INDEX('Policy Characteristics'!K:K,MATCH($C1490,'Policy Characteristics'!$C:$C,0)))</f>
        <v>io-model.html</v>
      </c>
      <c r="R1490" s="176" t="str">
        <f>IF(ISBLANK(INDEX('Policy Characteristics'!L:L,MATCH($C1490,'Policy Characteristics'!$C:$C,0))),"",INDEX('Policy Characteristics'!L:L,MATCH($C1490,'Policy Characteristics'!$C:$C,0)))</f>
        <v/>
      </c>
    </row>
    <row r="1491" spans="1:18" x14ac:dyDescent="0.25">
      <c r="A1491" s="176" t="str">
        <f>IF(ISBLANK(INDEX('Policy Characteristics'!A:A,MATCH($C1491,'Policy Characteristics'!$C:$C,0))),"",INDEX('Policy Characteristics'!A:A,MATCH($C1491,'Policy Characteristics'!$C:$C,0)))</f>
        <v>Government Revenue Accounting</v>
      </c>
      <c r="B1491" s="185" t="str">
        <f>IF(ISBLANK(INDEX('Policy Characteristics'!B:B,MATCH($C1491,'Policy Characteristics'!$C:$C,0))),"",INDEX('Policy Characteristics'!B:B,MATCH($C1491,'Policy Characteristics'!$C:$C,0)))</f>
        <v>Fuel Tax Revenue</v>
      </c>
      <c r="C1491" t="s">
        <v>1858</v>
      </c>
      <c r="D1491" s="1" t="s">
        <v>1865</v>
      </c>
      <c r="F1491" s="1" t="s">
        <v>1870</v>
      </c>
      <c r="H1491" s="44">
        <v>550</v>
      </c>
      <c r="I1491" s="197" t="s">
        <v>43</v>
      </c>
      <c r="J1491" s="177" t="str">
        <f>IF(ISBLANK(INDEX('Policy Characteristics'!D:D,MATCH($C1491,'Policy Characteristics'!$C:$C,0))),"",INDEX('Policy Characteristics'!D:D,MATCH($C1491,'Policy Characteristics'!$C:$C,0)))</f>
        <v/>
      </c>
      <c r="K1491" s="176" t="str">
        <f>IF(ISBLANK(INDEX('Policy Characteristics'!E:E,MATCH($C1491,'Policy Characteristics'!$C:$C,0))),"",INDEX('Policy Characteristics'!E:E,MATCH($C1491,'Policy Characteristics'!$C:$C,0)))</f>
        <v>GRA fuel tax revenue</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10</v>
      </c>
      <c r="N1491" s="176">
        <f>IF(ISBLANK(INDEX('Policy Characteristics'!H:H,MATCH($C1491,'Policy Characteristics'!$C:$C,0))),"",INDEX('Policy Characteristics'!H:H,MATCH($C1491,'Policy Characteristics'!$C:$C,0)))</f>
        <v>1</v>
      </c>
      <c r="O1491" s="176" t="str">
        <f>IF(ISBLANK(INDEX('Policy Characteristics'!I:I,MATCH($C1491,'Policy Characteristics'!$C:$C,0))),"",INDEX('Policy Characteristics'!I:I,MATCH($C1491,'Policy Characteristics'!$C:$C,0)))</f>
        <v>weight</v>
      </c>
      <c r="P1491" s="1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176" t="str">
        <f>IF(ISBLANK(INDEX('Policy Characteristics'!K:K,MATCH($C1491,'Policy Characteristics'!$C:$C,0))),"",INDEX('Policy Characteristics'!K:K,MATCH($C1491,'Policy Characteristics'!$C:$C,0)))</f>
        <v>io-model.html</v>
      </c>
      <c r="R1491" s="176" t="str">
        <f>IF(ISBLANK(INDEX('Policy Characteristics'!L:L,MATCH($C1491,'Policy Characteristics'!$C:$C,0))),"",INDEX('Policy Characteristics'!L:L,MATCH($C1491,'Policy Characteristics'!$C:$C,0)))</f>
        <v/>
      </c>
    </row>
    <row r="1492" spans="1:18" x14ac:dyDescent="0.25">
      <c r="A1492" s="176" t="str">
        <f>IF(ISBLANK(INDEX('Policy Characteristics'!A:A,MATCH($C1492,'Policy Characteristics'!$C:$C,0))),"",INDEX('Policy Characteristics'!A:A,MATCH($C1492,'Policy Characteristics'!$C:$C,0)))</f>
        <v>Government Revenue Accounting</v>
      </c>
      <c r="B1492" s="185" t="str">
        <f>IF(ISBLANK(INDEX('Policy Characteristics'!B:B,MATCH($C1492,'Policy Characteristics'!$C:$C,0))),"",INDEX('Policy Characteristics'!B:B,MATCH($C1492,'Policy Characteristics'!$C:$C,0)))</f>
        <v>Fuel Tax Revenue</v>
      </c>
      <c r="C1492" s="176" t="str">
        <f t="shared" ref="C1492:C1495" si="73">C$1491</f>
        <v>GRA for Fuel Tax Revenue</v>
      </c>
      <c r="D1492" s="1" t="s">
        <v>1866</v>
      </c>
      <c r="F1492" s="1" t="s">
        <v>1882</v>
      </c>
      <c r="H1492" s="44">
        <v>551</v>
      </c>
      <c r="I1492" s="201" t="str">
        <f t="shared" ref="I1492:I1495" si="74">I$1491</f>
        <v>Yes</v>
      </c>
      <c r="J1492" s="177" t="str">
        <f>IF(ISBLANK(INDEX('Policy Characteristics'!D:D,MATCH($C1492,'Policy Characteristics'!$C:$C,0))),"",INDEX('Policy Characteristics'!D:D,MATCH($C1492,'Policy Characteristics'!$C:$C,0)))</f>
        <v/>
      </c>
      <c r="K1492" s="176" t="str">
        <f>IF(ISBLANK(INDEX('Policy Characteristics'!E:E,MATCH($C1492,'Policy Characteristics'!$C:$C,0))),"",INDEX('Policy Characteristics'!E:E,MATCH($C1492,'Policy Characteristics'!$C:$C,0)))</f>
        <v>GRA fuel tax revenue</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10</v>
      </c>
      <c r="N1492" s="176">
        <f>IF(ISBLANK(INDEX('Policy Characteristics'!H:H,MATCH($C1492,'Policy Characteristics'!$C:$C,0))),"",INDEX('Policy Characteristics'!H:H,MATCH($C1492,'Policy Characteristics'!$C:$C,0)))</f>
        <v>1</v>
      </c>
      <c r="O1492" s="176" t="str">
        <f>IF(ISBLANK(INDEX('Policy Characteristics'!I:I,MATCH($C1492,'Policy Characteristics'!$C:$C,0))),"",INDEX('Policy Characteristics'!I:I,MATCH($C1492,'Policy Characteristics'!$C:$C,0)))</f>
        <v>weight</v>
      </c>
      <c r="P1492" s="1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176" t="str">
        <f>IF(ISBLANK(INDEX('Policy Characteristics'!K:K,MATCH($C1492,'Policy Characteristics'!$C:$C,0))),"",INDEX('Policy Characteristics'!K:K,MATCH($C1492,'Policy Characteristics'!$C:$C,0)))</f>
        <v>io-model.html</v>
      </c>
      <c r="R1492" s="176" t="str">
        <f>IF(ISBLANK(INDEX('Policy Characteristics'!L:L,MATCH($C1492,'Policy Characteristics'!$C:$C,0))),"",INDEX('Policy Characteristics'!L:L,MATCH($C1492,'Policy Characteristics'!$C:$C,0)))</f>
        <v/>
      </c>
    </row>
    <row r="1493" spans="1:18" x14ac:dyDescent="0.25">
      <c r="A1493" s="176" t="str">
        <f>IF(ISBLANK(INDEX('Policy Characteristics'!A:A,MATCH($C1493,'Policy Characteristics'!$C:$C,0))),"",INDEX('Policy Characteristics'!A:A,MATCH($C1493,'Policy Characteristics'!$C:$C,0)))</f>
        <v>Government Revenue Accounting</v>
      </c>
      <c r="B1493" s="185" t="str">
        <f>IF(ISBLANK(INDEX('Policy Characteristics'!B:B,MATCH($C1493,'Policy Characteristics'!$C:$C,0))),"",INDEX('Policy Characteristics'!B:B,MATCH($C1493,'Policy Characteristics'!$C:$C,0)))</f>
        <v>Fuel Tax Revenue</v>
      </c>
      <c r="C1493" s="176" t="str">
        <f t="shared" si="73"/>
        <v>GRA for Fuel Tax Revenue</v>
      </c>
      <c r="D1493" s="1" t="s">
        <v>1867</v>
      </c>
      <c r="F1493" s="1" t="s">
        <v>1871</v>
      </c>
      <c r="H1493" s="44">
        <v>552</v>
      </c>
      <c r="I1493" s="201" t="str">
        <f t="shared" si="74"/>
        <v>Yes</v>
      </c>
      <c r="J1493" s="177" t="str">
        <f>IF(ISBLANK(INDEX('Policy Characteristics'!D:D,MATCH($C1493,'Policy Characteristics'!$C:$C,0))),"",INDEX('Policy Characteristics'!D:D,MATCH($C1493,'Policy Characteristics'!$C:$C,0)))</f>
        <v/>
      </c>
      <c r="K1493" s="176" t="str">
        <f>IF(ISBLANK(INDEX('Policy Characteristics'!E:E,MATCH($C1493,'Policy Characteristics'!$C:$C,0))),"",INDEX('Policy Characteristics'!E:E,MATCH($C1493,'Policy Characteristics'!$C:$C,0)))</f>
        <v>GRA fuel tax revenue</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10</v>
      </c>
      <c r="N1493" s="176">
        <f>IF(ISBLANK(INDEX('Policy Characteristics'!H:H,MATCH($C1493,'Policy Characteristics'!$C:$C,0))),"",INDEX('Policy Characteristics'!H:H,MATCH($C1493,'Policy Characteristics'!$C:$C,0)))</f>
        <v>1</v>
      </c>
      <c r="O1493" s="176" t="str">
        <f>IF(ISBLANK(INDEX('Policy Characteristics'!I:I,MATCH($C1493,'Policy Characteristics'!$C:$C,0))),"",INDEX('Policy Characteristics'!I:I,MATCH($C1493,'Policy Characteristics'!$C:$C,0)))</f>
        <v>weight</v>
      </c>
      <c r="P1493" s="1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176" t="str">
        <f>IF(ISBLANK(INDEX('Policy Characteristics'!K:K,MATCH($C1493,'Policy Characteristics'!$C:$C,0))),"",INDEX('Policy Characteristics'!K:K,MATCH($C1493,'Policy Characteristics'!$C:$C,0)))</f>
        <v>io-model.html</v>
      </c>
      <c r="R1493" s="176" t="str">
        <f>IF(ISBLANK(INDEX('Policy Characteristics'!L:L,MATCH($C1493,'Policy Characteristics'!$C:$C,0))),"",INDEX('Policy Characteristics'!L:L,MATCH($C1493,'Policy Characteristics'!$C:$C,0)))</f>
        <v/>
      </c>
    </row>
    <row r="1494" spans="1:18" x14ac:dyDescent="0.25">
      <c r="A1494" s="176" t="str">
        <f>IF(ISBLANK(INDEX('Policy Characteristics'!A:A,MATCH($C1494,'Policy Characteristics'!$C:$C,0))),"",INDEX('Policy Characteristics'!A:A,MATCH($C1494,'Policy Characteristics'!$C:$C,0)))</f>
        <v>Government Revenue Accounting</v>
      </c>
      <c r="B1494" s="185" t="str">
        <f>IF(ISBLANK(INDEX('Policy Characteristics'!B:B,MATCH($C1494,'Policy Characteristics'!$C:$C,0))),"",INDEX('Policy Characteristics'!B:B,MATCH($C1494,'Policy Characteristics'!$C:$C,0)))</f>
        <v>Fuel Tax Revenue</v>
      </c>
      <c r="C1494" s="176" t="str">
        <f t="shared" si="73"/>
        <v>GRA for Fuel Tax Revenue</v>
      </c>
      <c r="D1494" s="1" t="s">
        <v>1868</v>
      </c>
      <c r="F1494" s="1" t="s">
        <v>1872</v>
      </c>
      <c r="H1494" s="44">
        <v>553</v>
      </c>
      <c r="I1494" s="201" t="str">
        <f t="shared" si="74"/>
        <v>Yes</v>
      </c>
      <c r="J1494" s="177" t="str">
        <f>IF(ISBLANK(INDEX('Policy Characteristics'!D:D,MATCH($C1494,'Policy Characteristics'!$C:$C,0))),"",INDEX('Policy Characteristics'!D:D,MATCH($C1494,'Policy Characteristics'!$C:$C,0)))</f>
        <v/>
      </c>
      <c r="K1494" s="176" t="str">
        <f>IF(ISBLANK(INDEX('Policy Characteristics'!E:E,MATCH($C1494,'Policy Characteristics'!$C:$C,0))),"",INDEX('Policy Characteristics'!E:E,MATCH($C1494,'Policy Characteristics'!$C:$C,0)))</f>
        <v>GRA fuel tax revenue</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10</v>
      </c>
      <c r="N1494" s="176">
        <f>IF(ISBLANK(INDEX('Policy Characteristics'!H:H,MATCH($C1494,'Policy Characteristics'!$C:$C,0))),"",INDEX('Policy Characteristics'!H:H,MATCH($C1494,'Policy Characteristics'!$C:$C,0)))</f>
        <v>1</v>
      </c>
      <c r="O1494" s="176" t="str">
        <f>IF(ISBLANK(INDEX('Policy Characteristics'!I:I,MATCH($C1494,'Policy Characteristics'!$C:$C,0))),"",INDEX('Policy Characteristics'!I:I,MATCH($C1494,'Policy Characteristics'!$C:$C,0)))</f>
        <v>weight</v>
      </c>
      <c r="P1494" s="1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176" t="str">
        <f>IF(ISBLANK(INDEX('Policy Characteristics'!K:K,MATCH($C1494,'Policy Characteristics'!$C:$C,0))),"",INDEX('Policy Characteristics'!K:K,MATCH($C1494,'Policy Characteristics'!$C:$C,0)))</f>
        <v>io-model.html</v>
      </c>
      <c r="R1494" s="176" t="str">
        <f>IF(ISBLANK(INDEX('Policy Characteristics'!L:L,MATCH($C1494,'Policy Characteristics'!$C:$C,0))),"",INDEX('Policy Characteristics'!L:L,MATCH($C1494,'Policy Characteristics'!$C:$C,0)))</f>
        <v/>
      </c>
    </row>
    <row r="1495" spans="1:18" x14ac:dyDescent="0.25">
      <c r="A1495" s="176" t="str">
        <f>IF(ISBLANK(INDEX('Policy Characteristics'!A:A,MATCH($C1495,'Policy Characteristics'!$C:$C,0))),"",INDEX('Policy Characteristics'!A:A,MATCH($C1495,'Policy Characteristics'!$C:$C,0)))</f>
        <v>Government Revenue Accounting</v>
      </c>
      <c r="B1495" s="185" t="str">
        <f>IF(ISBLANK(INDEX('Policy Characteristics'!B:B,MATCH($C1495,'Policy Characteristics'!$C:$C,0))),"",INDEX('Policy Characteristics'!B:B,MATCH($C1495,'Policy Characteristics'!$C:$C,0)))</f>
        <v>Fuel Tax Revenue</v>
      </c>
      <c r="C1495" s="176" t="str">
        <f t="shared" si="73"/>
        <v>GRA for Fuel Tax Revenue</v>
      </c>
      <c r="D1495" s="1" t="s">
        <v>1869</v>
      </c>
      <c r="F1495" s="1" t="s">
        <v>1873</v>
      </c>
      <c r="H1495" s="44">
        <v>554</v>
      </c>
      <c r="I1495" s="201" t="str">
        <f t="shared" si="74"/>
        <v>Yes</v>
      </c>
      <c r="J1495" s="177" t="str">
        <f>IF(ISBLANK(INDEX('Policy Characteristics'!D:D,MATCH($C1495,'Policy Characteristics'!$C:$C,0))),"",INDEX('Policy Characteristics'!D:D,MATCH($C1495,'Policy Characteristics'!$C:$C,0)))</f>
        <v/>
      </c>
      <c r="K1495" s="176" t="str">
        <f>IF(ISBLANK(INDEX('Policy Characteristics'!E:E,MATCH($C1495,'Policy Characteristics'!$C:$C,0))),"",INDEX('Policy Characteristics'!E:E,MATCH($C1495,'Policy Characteristics'!$C:$C,0)))</f>
        <v>GRA fuel tax revenue</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10</v>
      </c>
      <c r="N1495" s="176">
        <f>IF(ISBLANK(INDEX('Policy Characteristics'!H:H,MATCH($C1495,'Policy Characteristics'!$C:$C,0))),"",INDEX('Policy Characteristics'!H:H,MATCH($C1495,'Policy Characteristics'!$C:$C,0)))</f>
        <v>1</v>
      </c>
      <c r="O1495" s="176" t="str">
        <f>IF(ISBLANK(INDEX('Policy Characteristics'!I:I,MATCH($C1495,'Policy Characteristics'!$C:$C,0))),"",INDEX('Policy Characteristics'!I:I,MATCH($C1495,'Policy Characteristics'!$C:$C,0)))</f>
        <v>weight</v>
      </c>
      <c r="P1495" s="1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176" t="str">
        <f>IF(ISBLANK(INDEX('Policy Characteristics'!K:K,MATCH($C1495,'Policy Characteristics'!$C:$C,0))),"",INDEX('Policy Characteristics'!K:K,MATCH($C1495,'Policy Characteristics'!$C:$C,0)))</f>
        <v>io-model.html</v>
      </c>
      <c r="R1495" s="176" t="str">
        <f>IF(ISBLANK(INDEX('Policy Characteristics'!L:L,MATCH($C1495,'Policy Characteristics'!$C:$C,0))),"",INDEX('Policy Characteristics'!L:L,MATCH($C1495,'Policy Characteristics'!$C:$C,0)))</f>
        <v/>
      </c>
    </row>
    <row r="1496" spans="1:18" x14ac:dyDescent="0.25">
      <c r="A1496" s="176" t="str">
        <f>IF(ISBLANK(INDEX('Policy Characteristics'!A:A,MATCH($C1496,'Policy Characteristics'!$C:$C,0))),"",INDEX('Policy Characteristics'!A:A,MATCH($C1496,'Policy Characteristics'!$C:$C,0)))</f>
        <v>Government Revenue Accounting</v>
      </c>
      <c r="B1496" s="185" t="str">
        <f>IF(ISBLANK(INDEX('Policy Characteristics'!B:B,MATCH($C1496,'Policy Characteristics'!$C:$C,0))),"",INDEX('Policy Characteristics'!B:B,MATCH($C1496,'Policy Characteristics'!$C:$C,0)))</f>
        <v>Vehicle Subsidy</v>
      </c>
      <c r="C1496" t="s">
        <v>2493</v>
      </c>
      <c r="D1496" s="1" t="s">
        <v>1865</v>
      </c>
      <c r="F1496" s="1" t="s">
        <v>1870</v>
      </c>
      <c r="H1496" s="44">
        <v>555</v>
      </c>
      <c r="I1496" s="197" t="s">
        <v>43</v>
      </c>
      <c r="J1496" s="177" t="str">
        <f>IF(ISBLANK(INDEX('Policy Characteristics'!D:D,MATCH($C1496,'Policy Characteristics'!$C:$C,0))),"",INDEX('Policy Characteristics'!D:D,MATCH($C1496,'Policy Characteristics'!$C:$C,0)))</f>
        <v/>
      </c>
      <c r="K1496" s="176" t="str">
        <f>IF(ISBLANK(INDEX('Policy Characteristics'!E:E,MATCH($C1496,'Policy Characteristics'!$C:$C,0))),"",INDEX('Policy Characteristics'!E:E,MATCH($C1496,'Policy Characteristics'!$C:$C,0)))</f>
        <v>GRA EV subsidy</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10</v>
      </c>
      <c r="N1496" s="176">
        <f>IF(ISBLANK(INDEX('Policy Characteristics'!H:H,MATCH($C1496,'Policy Characteristics'!$C:$C,0))),"",INDEX('Policy Characteristics'!H:H,MATCH($C1496,'Policy Characteristics'!$C:$C,0)))</f>
        <v>1</v>
      </c>
      <c r="O1496" s="176" t="str">
        <f>IF(ISBLANK(INDEX('Policy Characteristics'!I:I,MATCH($C1496,'Policy Characteristics'!$C:$C,0))),"",INDEX('Policy Characteristics'!I:I,MATCH($C1496,'Policy Characteristics'!$C:$C,0)))</f>
        <v>weight</v>
      </c>
      <c r="P1496" s="1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176" t="str">
        <f>IF(ISBLANK(INDEX('Policy Characteristics'!K:K,MATCH($C1496,'Policy Characteristics'!$C:$C,0))),"",INDEX('Policy Characteristics'!K:K,MATCH($C1496,'Policy Characteristics'!$C:$C,0)))</f>
        <v>io-model.html</v>
      </c>
      <c r="R1496" s="176" t="str">
        <f>IF(ISBLANK(INDEX('Policy Characteristics'!L:L,MATCH($C1496,'Policy Characteristics'!$C:$C,0))),"",INDEX('Policy Characteristics'!L:L,MATCH($C1496,'Policy Characteristics'!$C:$C,0)))</f>
        <v/>
      </c>
    </row>
    <row r="1497" spans="1:18" x14ac:dyDescent="0.25">
      <c r="A1497" s="176" t="str">
        <f>IF(ISBLANK(INDEX('Policy Characteristics'!A:A,MATCH($C1497,'Policy Characteristics'!$C:$C,0))),"",INDEX('Policy Characteristics'!A:A,MATCH($C1497,'Policy Characteristics'!$C:$C,0)))</f>
        <v>Government Revenue Accounting</v>
      </c>
      <c r="B1497" s="185" t="str">
        <f>IF(ISBLANK(INDEX('Policy Characteristics'!B:B,MATCH($C1497,'Policy Characteristics'!$C:$C,0))),"",INDEX('Policy Characteristics'!B:B,MATCH($C1497,'Policy Characteristics'!$C:$C,0)))</f>
        <v>Vehicle Subsidy</v>
      </c>
      <c r="C1497" s="176" t="str">
        <f t="shared" ref="C1497:C1500" si="75">C$1496</f>
        <v>GRA for Vehicle Subsidy</v>
      </c>
      <c r="D1497" s="1" t="s">
        <v>1866</v>
      </c>
      <c r="F1497" s="1" t="s">
        <v>1882</v>
      </c>
      <c r="H1497" s="44">
        <v>556</v>
      </c>
      <c r="I1497" s="201" t="str">
        <f t="shared" ref="I1497:I1505" si="76">I$1496</f>
        <v>Yes</v>
      </c>
      <c r="J1497" s="177" t="str">
        <f>IF(ISBLANK(INDEX('Policy Characteristics'!D:D,MATCH($C1497,'Policy Characteristics'!$C:$C,0))),"",INDEX('Policy Characteristics'!D:D,MATCH($C1497,'Policy Characteristics'!$C:$C,0)))</f>
        <v/>
      </c>
      <c r="K1497" s="176" t="str">
        <f>IF(ISBLANK(INDEX('Policy Characteristics'!E:E,MATCH($C1497,'Policy Characteristics'!$C:$C,0))),"",INDEX('Policy Characteristics'!E:E,MATCH($C1497,'Policy Characteristics'!$C:$C,0)))</f>
        <v>GRA EV subsidy</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10</v>
      </c>
      <c r="N1497" s="176">
        <f>IF(ISBLANK(INDEX('Policy Characteristics'!H:H,MATCH($C1497,'Policy Characteristics'!$C:$C,0))),"",INDEX('Policy Characteristics'!H:H,MATCH($C1497,'Policy Characteristics'!$C:$C,0)))</f>
        <v>1</v>
      </c>
      <c r="O1497" s="176" t="str">
        <f>IF(ISBLANK(INDEX('Policy Characteristics'!I:I,MATCH($C1497,'Policy Characteristics'!$C:$C,0))),"",INDEX('Policy Characteristics'!I:I,MATCH($C1497,'Policy Characteristics'!$C:$C,0)))</f>
        <v>weight</v>
      </c>
      <c r="P1497" s="1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176" t="str">
        <f>IF(ISBLANK(INDEX('Policy Characteristics'!K:K,MATCH($C1497,'Policy Characteristics'!$C:$C,0))),"",INDEX('Policy Characteristics'!K:K,MATCH($C1497,'Policy Characteristics'!$C:$C,0)))</f>
        <v>io-model.html</v>
      </c>
      <c r="R1497" s="176" t="str">
        <f>IF(ISBLANK(INDEX('Policy Characteristics'!L:L,MATCH($C1497,'Policy Characteristics'!$C:$C,0))),"",INDEX('Policy Characteristics'!L:L,MATCH($C1497,'Policy Characteristics'!$C:$C,0)))</f>
        <v/>
      </c>
    </row>
    <row r="1498" spans="1:18" x14ac:dyDescent="0.25">
      <c r="A1498" s="176" t="str">
        <f>IF(ISBLANK(INDEX('Policy Characteristics'!A:A,MATCH($C1498,'Policy Characteristics'!$C:$C,0))),"",INDEX('Policy Characteristics'!A:A,MATCH($C1498,'Policy Characteristics'!$C:$C,0)))</f>
        <v>Government Revenue Accounting</v>
      </c>
      <c r="B1498" s="185" t="str">
        <f>IF(ISBLANK(INDEX('Policy Characteristics'!B:B,MATCH($C1498,'Policy Characteristics'!$C:$C,0))),"",INDEX('Policy Characteristics'!B:B,MATCH($C1498,'Policy Characteristics'!$C:$C,0)))</f>
        <v>Vehicle Subsidy</v>
      </c>
      <c r="C1498" s="176" t="str">
        <f t="shared" si="75"/>
        <v>GRA for Vehicle Subsidy</v>
      </c>
      <c r="D1498" s="1" t="s">
        <v>1867</v>
      </c>
      <c r="F1498" s="1" t="s">
        <v>1871</v>
      </c>
      <c r="H1498" s="44">
        <v>557</v>
      </c>
      <c r="I1498" s="201" t="str">
        <f t="shared" si="76"/>
        <v>Yes</v>
      </c>
      <c r="J1498" s="177" t="str">
        <f>IF(ISBLANK(INDEX('Policy Characteristics'!D:D,MATCH($C1498,'Policy Characteristics'!$C:$C,0))),"",INDEX('Policy Characteristics'!D:D,MATCH($C1498,'Policy Characteristics'!$C:$C,0)))</f>
        <v/>
      </c>
      <c r="K1498" s="176" t="str">
        <f>IF(ISBLANK(INDEX('Policy Characteristics'!E:E,MATCH($C1498,'Policy Characteristics'!$C:$C,0))),"",INDEX('Policy Characteristics'!E:E,MATCH($C1498,'Policy Characteristics'!$C:$C,0)))</f>
        <v>GRA EV subsidy</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10</v>
      </c>
      <c r="N1498" s="176">
        <f>IF(ISBLANK(INDEX('Policy Characteristics'!H:H,MATCH($C1498,'Policy Characteristics'!$C:$C,0))),"",INDEX('Policy Characteristics'!H:H,MATCH($C1498,'Policy Characteristics'!$C:$C,0)))</f>
        <v>1</v>
      </c>
      <c r="O1498" s="176" t="str">
        <f>IF(ISBLANK(INDEX('Policy Characteristics'!I:I,MATCH($C1498,'Policy Characteristics'!$C:$C,0))),"",INDEX('Policy Characteristics'!I:I,MATCH($C1498,'Policy Characteristics'!$C:$C,0)))</f>
        <v>weight</v>
      </c>
      <c r="P1498" s="1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176" t="str">
        <f>IF(ISBLANK(INDEX('Policy Characteristics'!K:K,MATCH($C1498,'Policy Characteristics'!$C:$C,0))),"",INDEX('Policy Characteristics'!K:K,MATCH($C1498,'Policy Characteristics'!$C:$C,0)))</f>
        <v>io-model.html</v>
      </c>
      <c r="R1498" s="176" t="str">
        <f>IF(ISBLANK(INDEX('Policy Characteristics'!L:L,MATCH($C1498,'Policy Characteristics'!$C:$C,0))),"",INDEX('Policy Characteristics'!L:L,MATCH($C1498,'Policy Characteristics'!$C:$C,0)))</f>
        <v/>
      </c>
    </row>
    <row r="1499" spans="1:18" x14ac:dyDescent="0.25">
      <c r="A1499" s="176" t="str">
        <f>IF(ISBLANK(INDEX('Policy Characteristics'!A:A,MATCH($C1499,'Policy Characteristics'!$C:$C,0))),"",INDEX('Policy Characteristics'!A:A,MATCH($C1499,'Policy Characteristics'!$C:$C,0)))</f>
        <v>Government Revenue Accounting</v>
      </c>
      <c r="B1499" s="185" t="str">
        <f>IF(ISBLANK(INDEX('Policy Characteristics'!B:B,MATCH($C1499,'Policy Characteristics'!$C:$C,0))),"",INDEX('Policy Characteristics'!B:B,MATCH($C1499,'Policy Characteristics'!$C:$C,0)))</f>
        <v>Vehicle Subsidy</v>
      </c>
      <c r="C1499" s="176" t="str">
        <f t="shared" si="75"/>
        <v>GRA for Vehicle Subsidy</v>
      </c>
      <c r="D1499" s="1" t="s">
        <v>1868</v>
      </c>
      <c r="F1499" s="1" t="s">
        <v>1872</v>
      </c>
      <c r="H1499" s="44">
        <v>558</v>
      </c>
      <c r="I1499" s="201" t="str">
        <f t="shared" si="76"/>
        <v>Yes</v>
      </c>
      <c r="J1499" s="177" t="str">
        <f>IF(ISBLANK(INDEX('Policy Characteristics'!D:D,MATCH($C1499,'Policy Characteristics'!$C:$C,0))),"",INDEX('Policy Characteristics'!D:D,MATCH($C1499,'Policy Characteristics'!$C:$C,0)))</f>
        <v/>
      </c>
      <c r="K1499" s="176" t="str">
        <f>IF(ISBLANK(INDEX('Policy Characteristics'!E:E,MATCH($C1499,'Policy Characteristics'!$C:$C,0))),"",INDEX('Policy Characteristics'!E:E,MATCH($C1499,'Policy Characteristics'!$C:$C,0)))</f>
        <v>GRA EV subsidy</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10</v>
      </c>
      <c r="N1499" s="176">
        <f>IF(ISBLANK(INDEX('Policy Characteristics'!H:H,MATCH($C1499,'Policy Characteristics'!$C:$C,0))),"",INDEX('Policy Characteristics'!H:H,MATCH($C1499,'Policy Characteristics'!$C:$C,0)))</f>
        <v>1</v>
      </c>
      <c r="O1499" s="176" t="str">
        <f>IF(ISBLANK(INDEX('Policy Characteristics'!I:I,MATCH($C1499,'Policy Characteristics'!$C:$C,0))),"",INDEX('Policy Characteristics'!I:I,MATCH($C1499,'Policy Characteristics'!$C:$C,0)))</f>
        <v>weight</v>
      </c>
      <c r="P1499" s="1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176" t="str">
        <f>IF(ISBLANK(INDEX('Policy Characteristics'!K:K,MATCH($C1499,'Policy Characteristics'!$C:$C,0))),"",INDEX('Policy Characteristics'!K:K,MATCH($C1499,'Policy Characteristics'!$C:$C,0)))</f>
        <v>io-model.html</v>
      </c>
      <c r="R1499" s="176" t="str">
        <f>IF(ISBLANK(INDEX('Policy Characteristics'!L:L,MATCH($C1499,'Policy Characteristics'!$C:$C,0))),"",INDEX('Policy Characteristics'!L:L,MATCH($C1499,'Policy Characteristics'!$C:$C,0)))</f>
        <v/>
      </c>
    </row>
    <row r="1500" spans="1:18" x14ac:dyDescent="0.25">
      <c r="A1500" s="176" t="str">
        <f>IF(ISBLANK(INDEX('Policy Characteristics'!A:A,MATCH($C1500,'Policy Characteristics'!$C:$C,0))),"",INDEX('Policy Characteristics'!A:A,MATCH($C1500,'Policy Characteristics'!$C:$C,0)))</f>
        <v>Government Revenue Accounting</v>
      </c>
      <c r="B1500" s="185" t="str">
        <f>IF(ISBLANK(INDEX('Policy Characteristics'!B:B,MATCH($C1500,'Policy Characteristics'!$C:$C,0))),"",INDEX('Policy Characteristics'!B:B,MATCH($C1500,'Policy Characteristics'!$C:$C,0)))</f>
        <v>Vehicle Subsidy</v>
      </c>
      <c r="C1500" s="176" t="str">
        <f t="shared" si="75"/>
        <v>GRA for Vehicle Subsidy</v>
      </c>
      <c r="D1500" s="1" t="s">
        <v>1869</v>
      </c>
      <c r="F1500" s="1" t="s">
        <v>1873</v>
      </c>
      <c r="H1500" s="44">
        <v>559</v>
      </c>
      <c r="I1500" s="201" t="str">
        <f t="shared" si="76"/>
        <v>Yes</v>
      </c>
      <c r="J1500" s="177" t="str">
        <f>IF(ISBLANK(INDEX('Policy Characteristics'!D:D,MATCH($C1500,'Policy Characteristics'!$C:$C,0))),"",INDEX('Policy Characteristics'!D:D,MATCH($C1500,'Policy Characteristics'!$C:$C,0)))</f>
        <v/>
      </c>
      <c r="K1500" s="176" t="str">
        <f>IF(ISBLANK(INDEX('Policy Characteristics'!E:E,MATCH($C1500,'Policy Characteristics'!$C:$C,0))),"",INDEX('Policy Characteristics'!E:E,MATCH($C1500,'Policy Characteristics'!$C:$C,0)))</f>
        <v>GRA EV subsidy</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10</v>
      </c>
      <c r="N1500" s="176">
        <f>IF(ISBLANK(INDEX('Policy Characteristics'!H:H,MATCH($C1500,'Policy Characteristics'!$C:$C,0))),"",INDEX('Policy Characteristics'!H:H,MATCH($C1500,'Policy Characteristics'!$C:$C,0)))</f>
        <v>1</v>
      </c>
      <c r="O1500" s="176" t="str">
        <f>IF(ISBLANK(INDEX('Policy Characteristics'!I:I,MATCH($C1500,'Policy Characteristics'!$C:$C,0))),"",INDEX('Policy Characteristics'!I:I,MATCH($C1500,'Policy Characteristics'!$C:$C,0)))</f>
        <v>weight</v>
      </c>
      <c r="P1500" s="1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176" t="str">
        <f>IF(ISBLANK(INDEX('Policy Characteristics'!K:K,MATCH($C1500,'Policy Characteristics'!$C:$C,0))),"",INDEX('Policy Characteristics'!K:K,MATCH($C1500,'Policy Characteristics'!$C:$C,0)))</f>
        <v>io-model.html</v>
      </c>
      <c r="R1500" s="176" t="str">
        <f>IF(ISBLANK(INDEX('Policy Characteristics'!L:L,MATCH($C1500,'Policy Characteristics'!$C:$C,0))),"",INDEX('Policy Characteristics'!L:L,MATCH($C1500,'Policy Characteristics'!$C:$C,0)))</f>
        <v/>
      </c>
    </row>
    <row r="1501" spans="1:18" x14ac:dyDescent="0.25">
      <c r="A1501" s="176" t="str">
        <f>IF(ISBLANK(INDEX('Policy Characteristics'!A:A,MATCH($C1501,'Policy Characteristics'!$C:$C,0))),"",INDEX('Policy Characteristics'!A:A,MATCH($C1501,'Policy Characteristics'!$C:$C,0)))</f>
        <v>Government Revenue Accounting</v>
      </c>
      <c r="B1501" s="185" t="str">
        <f>IF(ISBLANK(INDEX('Policy Characteristics'!B:B,MATCH($C1501,'Policy Characteristics'!$C:$C,0))),"",INDEX('Policy Characteristics'!B:B,MATCH($C1501,'Policy Characteristics'!$C:$C,0)))</f>
        <v>Vehicle Battery Subsidy</v>
      </c>
      <c r="C1501" t="s">
        <v>2495</v>
      </c>
      <c r="D1501" s="1" t="s">
        <v>1865</v>
      </c>
      <c r="F1501" s="1" t="s">
        <v>1870</v>
      </c>
      <c r="H1501" s="44">
        <v>2247</v>
      </c>
      <c r="I1501" s="197" t="s">
        <v>43</v>
      </c>
      <c r="J1501" s="177" t="str">
        <f>IF(ISBLANK(INDEX('Policy Characteristics'!D:D,MATCH($C1501,'Policy Characteristics'!$C:$C,0))),"",INDEX('Policy Characteristics'!D:D,MATCH($C1501,'Policy Characteristics'!$C:$C,0)))</f>
        <v/>
      </c>
      <c r="K1501" s="176" t="str">
        <f>IF(ISBLANK(INDEX('Policy Characteristics'!E:E,MATCH($C1501,'Policy Characteristics'!$C:$C,0))),"",INDEX('Policy Characteristics'!E:E,MATCH($C1501,'Policy Characteristics'!$C:$C,0)))</f>
        <v>GRA trans battery subsidy</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10</v>
      </c>
      <c r="N1501" s="176">
        <f>IF(ISBLANK(INDEX('Policy Characteristics'!H:H,MATCH($C1501,'Policy Characteristics'!$C:$C,0))),"",INDEX('Policy Characteristics'!H:H,MATCH($C1501,'Policy Characteristics'!$C:$C,0)))</f>
        <v>1</v>
      </c>
      <c r="O1501" s="176" t="str">
        <f>IF(ISBLANK(INDEX('Policy Characteristics'!I:I,MATCH($C1501,'Policy Characteristics'!$C:$C,0))),"",INDEX('Policy Characteristics'!I:I,MATCH($C1501,'Policy Characteristics'!$C:$C,0)))</f>
        <v>weight</v>
      </c>
      <c r="P1501" s="1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176" t="str">
        <f>IF(ISBLANK(INDEX('Policy Characteristics'!K:K,MATCH($C1501,'Policy Characteristics'!$C:$C,0))),"",INDEX('Policy Characteristics'!K:K,MATCH($C1501,'Policy Characteristics'!$C:$C,0)))</f>
        <v>io-model.html</v>
      </c>
      <c r="R1501" s="176"/>
    </row>
    <row r="1502" spans="1:18" x14ac:dyDescent="0.25">
      <c r="A1502" s="176" t="str">
        <f>IF(ISBLANK(INDEX('Policy Characteristics'!A:A,MATCH($C1502,'Policy Characteristics'!$C:$C,0))),"",INDEX('Policy Characteristics'!A:A,MATCH($C1502,'Policy Characteristics'!$C:$C,0)))</f>
        <v>Government Revenue Accounting</v>
      </c>
      <c r="B1502" s="185" t="str">
        <f>IF(ISBLANK(INDEX('Policy Characteristics'!B:B,MATCH($C1502,'Policy Characteristics'!$C:$C,0))),"",INDEX('Policy Characteristics'!B:B,MATCH($C1502,'Policy Characteristics'!$C:$C,0)))</f>
        <v>Vehicle Battery Subsidy</v>
      </c>
      <c r="C1502" s="176" t="str">
        <f>C$1501</f>
        <v>GRA for Vehicle Battery Subsidy</v>
      </c>
      <c r="D1502" s="1" t="s">
        <v>1866</v>
      </c>
      <c r="F1502" s="1" t="s">
        <v>1882</v>
      </c>
      <c r="H1502" s="44">
        <v>2248</v>
      </c>
      <c r="I1502" s="201" t="str">
        <f t="shared" si="76"/>
        <v>Yes</v>
      </c>
      <c r="J1502" s="177" t="str">
        <f>IF(ISBLANK(INDEX('Policy Characteristics'!D:D,MATCH($C1502,'Policy Characteristics'!$C:$C,0))),"",INDEX('Policy Characteristics'!D:D,MATCH($C1502,'Policy Characteristics'!$C:$C,0)))</f>
        <v/>
      </c>
      <c r="K1502" s="176" t="str">
        <f>IF(ISBLANK(INDEX('Policy Characteristics'!E:E,MATCH($C1502,'Policy Characteristics'!$C:$C,0))),"",INDEX('Policy Characteristics'!E:E,MATCH($C1502,'Policy Characteristics'!$C:$C,0)))</f>
        <v>GRA trans battery subsidy</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10</v>
      </c>
      <c r="N1502" s="176">
        <f>IF(ISBLANK(INDEX('Policy Characteristics'!H:H,MATCH($C1502,'Policy Characteristics'!$C:$C,0))),"",INDEX('Policy Characteristics'!H:H,MATCH($C1502,'Policy Characteristics'!$C:$C,0)))</f>
        <v>1</v>
      </c>
      <c r="O1502" s="176" t="str">
        <f>IF(ISBLANK(INDEX('Policy Characteristics'!I:I,MATCH($C1502,'Policy Characteristics'!$C:$C,0))),"",INDEX('Policy Characteristics'!I:I,MATCH($C1502,'Policy Characteristics'!$C:$C,0)))</f>
        <v>weight</v>
      </c>
      <c r="P1502" s="1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176" t="str">
        <f>IF(ISBLANK(INDEX('Policy Characteristics'!K:K,MATCH($C1502,'Policy Characteristics'!$C:$C,0))),"",INDEX('Policy Characteristics'!K:K,MATCH($C1502,'Policy Characteristics'!$C:$C,0)))</f>
        <v>io-model.html</v>
      </c>
      <c r="R1502" s="176"/>
    </row>
    <row r="1503" spans="1:18" x14ac:dyDescent="0.25">
      <c r="A1503" s="176" t="str">
        <f>IF(ISBLANK(INDEX('Policy Characteristics'!A:A,MATCH($C1503,'Policy Characteristics'!$C:$C,0))),"",INDEX('Policy Characteristics'!A:A,MATCH($C1503,'Policy Characteristics'!$C:$C,0)))</f>
        <v>Government Revenue Accounting</v>
      </c>
      <c r="B1503" s="185" t="str">
        <f>IF(ISBLANK(INDEX('Policy Characteristics'!B:B,MATCH($C1503,'Policy Characteristics'!$C:$C,0))),"",INDEX('Policy Characteristics'!B:B,MATCH($C1503,'Policy Characteristics'!$C:$C,0)))</f>
        <v>Vehicle Battery Subsidy</v>
      </c>
      <c r="C1503" s="176" t="str">
        <f t="shared" ref="C1503:C1505" si="77">C$1501</f>
        <v>GRA for Vehicle Battery Subsidy</v>
      </c>
      <c r="D1503" s="1" t="s">
        <v>1867</v>
      </c>
      <c r="F1503" s="1" t="s">
        <v>1871</v>
      </c>
      <c r="H1503" s="44">
        <v>2249</v>
      </c>
      <c r="I1503" s="201" t="str">
        <f t="shared" si="76"/>
        <v>Yes</v>
      </c>
      <c r="J1503" s="177" t="str">
        <f>IF(ISBLANK(INDEX('Policy Characteristics'!D:D,MATCH($C1503,'Policy Characteristics'!$C:$C,0))),"",INDEX('Policy Characteristics'!D:D,MATCH($C1503,'Policy Characteristics'!$C:$C,0)))</f>
        <v/>
      </c>
      <c r="K1503" s="176" t="str">
        <f>IF(ISBLANK(INDEX('Policy Characteristics'!E:E,MATCH($C1503,'Policy Characteristics'!$C:$C,0))),"",INDEX('Policy Characteristics'!E:E,MATCH($C1503,'Policy Characteristics'!$C:$C,0)))</f>
        <v>GRA trans battery subsidy</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10</v>
      </c>
      <c r="N1503" s="176">
        <f>IF(ISBLANK(INDEX('Policy Characteristics'!H:H,MATCH($C1503,'Policy Characteristics'!$C:$C,0))),"",INDEX('Policy Characteristics'!H:H,MATCH($C1503,'Policy Characteristics'!$C:$C,0)))</f>
        <v>1</v>
      </c>
      <c r="O1503" s="176" t="str">
        <f>IF(ISBLANK(INDEX('Policy Characteristics'!I:I,MATCH($C1503,'Policy Characteristics'!$C:$C,0))),"",INDEX('Policy Characteristics'!I:I,MATCH($C1503,'Policy Characteristics'!$C:$C,0)))</f>
        <v>weight</v>
      </c>
      <c r="P1503" s="1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176" t="str">
        <f>IF(ISBLANK(INDEX('Policy Characteristics'!K:K,MATCH($C1503,'Policy Characteristics'!$C:$C,0))),"",INDEX('Policy Characteristics'!K:K,MATCH($C1503,'Policy Characteristics'!$C:$C,0)))</f>
        <v>io-model.html</v>
      </c>
      <c r="R1503" s="176"/>
    </row>
    <row r="1504" spans="1:18" x14ac:dyDescent="0.25">
      <c r="A1504" s="176" t="str">
        <f>IF(ISBLANK(INDEX('Policy Characteristics'!A:A,MATCH($C1504,'Policy Characteristics'!$C:$C,0))),"",INDEX('Policy Characteristics'!A:A,MATCH($C1504,'Policy Characteristics'!$C:$C,0)))</f>
        <v>Government Revenue Accounting</v>
      </c>
      <c r="B1504" s="185" t="str">
        <f>IF(ISBLANK(INDEX('Policy Characteristics'!B:B,MATCH($C1504,'Policy Characteristics'!$C:$C,0))),"",INDEX('Policy Characteristics'!B:B,MATCH($C1504,'Policy Characteristics'!$C:$C,0)))</f>
        <v>Vehicle Battery Subsidy</v>
      </c>
      <c r="C1504" s="176" t="str">
        <f t="shared" si="77"/>
        <v>GRA for Vehicle Battery Subsidy</v>
      </c>
      <c r="D1504" s="1" t="s">
        <v>1868</v>
      </c>
      <c r="F1504" s="1" t="s">
        <v>1872</v>
      </c>
      <c r="H1504" s="44">
        <v>2250</v>
      </c>
      <c r="I1504" s="201" t="str">
        <f t="shared" si="76"/>
        <v>Yes</v>
      </c>
      <c r="J1504" s="177" t="str">
        <f>IF(ISBLANK(INDEX('Policy Characteristics'!D:D,MATCH($C1504,'Policy Characteristics'!$C:$C,0))),"",INDEX('Policy Characteristics'!D:D,MATCH($C1504,'Policy Characteristics'!$C:$C,0)))</f>
        <v/>
      </c>
      <c r="K1504" s="176" t="str">
        <f>IF(ISBLANK(INDEX('Policy Characteristics'!E:E,MATCH($C1504,'Policy Characteristics'!$C:$C,0))),"",INDEX('Policy Characteristics'!E:E,MATCH($C1504,'Policy Characteristics'!$C:$C,0)))</f>
        <v>GRA trans battery subsidy</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10</v>
      </c>
      <c r="N1504" s="176">
        <f>IF(ISBLANK(INDEX('Policy Characteristics'!H:H,MATCH($C1504,'Policy Characteristics'!$C:$C,0))),"",INDEX('Policy Characteristics'!H:H,MATCH($C1504,'Policy Characteristics'!$C:$C,0)))</f>
        <v>1</v>
      </c>
      <c r="O1504" s="176" t="str">
        <f>IF(ISBLANK(INDEX('Policy Characteristics'!I:I,MATCH($C1504,'Policy Characteristics'!$C:$C,0))),"",INDEX('Policy Characteristics'!I:I,MATCH($C1504,'Policy Characteristics'!$C:$C,0)))</f>
        <v>weight</v>
      </c>
      <c r="P1504" s="1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176" t="str">
        <f>IF(ISBLANK(INDEX('Policy Characteristics'!K:K,MATCH($C1504,'Policy Characteristics'!$C:$C,0))),"",INDEX('Policy Characteristics'!K:K,MATCH($C1504,'Policy Characteristics'!$C:$C,0)))</f>
        <v>io-model.html</v>
      </c>
      <c r="R1504" s="176"/>
    </row>
    <row r="1505" spans="1:18" x14ac:dyDescent="0.25">
      <c r="A1505" s="176" t="str">
        <f>IF(ISBLANK(INDEX('Policy Characteristics'!A:A,MATCH($C1505,'Policy Characteristics'!$C:$C,0))),"",INDEX('Policy Characteristics'!A:A,MATCH($C1505,'Policy Characteristics'!$C:$C,0)))</f>
        <v>Government Revenue Accounting</v>
      </c>
      <c r="B1505" s="185" t="str">
        <f>IF(ISBLANK(INDEX('Policy Characteristics'!B:B,MATCH($C1505,'Policy Characteristics'!$C:$C,0))),"",INDEX('Policy Characteristics'!B:B,MATCH($C1505,'Policy Characteristics'!$C:$C,0)))</f>
        <v>Vehicle Battery Subsidy</v>
      </c>
      <c r="C1505" s="176" t="str">
        <f t="shared" si="77"/>
        <v>GRA for Vehicle Battery Subsidy</v>
      </c>
      <c r="D1505" s="1" t="s">
        <v>1869</v>
      </c>
      <c r="F1505" s="1" t="s">
        <v>1873</v>
      </c>
      <c r="H1505" s="44">
        <v>2251</v>
      </c>
      <c r="I1505" s="201" t="str">
        <f t="shared" si="76"/>
        <v>Yes</v>
      </c>
      <c r="J1505" s="177" t="str">
        <f>IF(ISBLANK(INDEX('Policy Characteristics'!D:D,MATCH($C1505,'Policy Characteristics'!$C:$C,0))),"",INDEX('Policy Characteristics'!D:D,MATCH($C1505,'Policy Characteristics'!$C:$C,0)))</f>
        <v/>
      </c>
      <c r="K1505" s="176" t="str">
        <f>IF(ISBLANK(INDEX('Policy Characteristics'!E:E,MATCH($C1505,'Policy Characteristics'!$C:$C,0))),"",INDEX('Policy Characteristics'!E:E,MATCH($C1505,'Policy Characteristics'!$C:$C,0)))</f>
        <v>GRA trans battery subsidy</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10</v>
      </c>
      <c r="N1505" s="176">
        <f>IF(ISBLANK(INDEX('Policy Characteristics'!H:H,MATCH($C1505,'Policy Characteristics'!$C:$C,0))),"",INDEX('Policy Characteristics'!H:H,MATCH($C1505,'Policy Characteristics'!$C:$C,0)))</f>
        <v>1</v>
      </c>
      <c r="O1505" s="176" t="str">
        <f>IF(ISBLANK(INDEX('Policy Characteristics'!I:I,MATCH($C1505,'Policy Characteristics'!$C:$C,0))),"",INDEX('Policy Characteristics'!I:I,MATCH($C1505,'Policy Characteristics'!$C:$C,0)))</f>
        <v>weight</v>
      </c>
      <c r="P1505" s="1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176" t="str">
        <f>IF(ISBLANK(INDEX('Policy Characteristics'!K:K,MATCH($C1505,'Policy Characteristics'!$C:$C,0))),"",INDEX('Policy Characteristics'!K:K,MATCH($C1505,'Policy Characteristics'!$C:$C,0)))</f>
        <v>io-model.html</v>
      </c>
      <c r="R1505" s="176"/>
    </row>
    <row r="1506" spans="1:18" x14ac:dyDescent="0.25">
      <c r="A1506" s="176" t="str">
        <f>IF(ISBLANK(INDEX('Policy Characteristics'!A:A,MATCH($C1506,'Policy Characteristics'!$C:$C,0))),"",INDEX('Policy Characteristics'!A:A,MATCH($C1506,'Policy Characteristics'!$C:$C,0)))</f>
        <v>Government Revenue Accounting</v>
      </c>
      <c r="B1506" s="185" t="str">
        <f>IF(ISBLANK(INDEX('Policy Characteristics'!B:B,MATCH($C1506,'Policy Characteristics'!$C:$C,0))),"",INDEX('Policy Characteristics'!B:B,MATCH($C1506,'Policy Characteristics'!$C:$C,0)))</f>
        <v>Electricity Generation Subsidy</v>
      </c>
      <c r="C1506" t="s">
        <v>1859</v>
      </c>
      <c r="D1506" s="1" t="s">
        <v>1865</v>
      </c>
      <c r="F1506" s="1" t="s">
        <v>1870</v>
      </c>
      <c r="H1506" s="44">
        <v>560</v>
      </c>
      <c r="I1506" s="197" t="s">
        <v>43</v>
      </c>
      <c r="J1506" s="177" t="str">
        <f>IF(ISBLANK(INDEX('Policy Characteristics'!D:D,MATCH($C1506,'Policy Characteristics'!$C:$C,0))),"",INDEX('Policy Characteristics'!D:D,MATCH($C1506,'Policy Characteristics'!$C:$C,0)))</f>
        <v/>
      </c>
      <c r="K1506" s="176" t="str">
        <f>IF(ISBLANK(INDEX('Policy Characteristics'!E:E,MATCH($C1506,'Policy Characteristics'!$C:$C,0))),"",INDEX('Policy Characteristics'!E:E,MATCH($C1506,'Policy Characteristics'!$C:$C,0)))</f>
        <v>GRA elec gen subsidy</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10</v>
      </c>
      <c r="N1506" s="176">
        <f>IF(ISBLANK(INDEX('Policy Characteristics'!H:H,MATCH($C1506,'Policy Characteristics'!$C:$C,0))),"",INDEX('Policy Characteristics'!H:H,MATCH($C1506,'Policy Characteristics'!$C:$C,0)))</f>
        <v>1</v>
      </c>
      <c r="O1506" s="176" t="str">
        <f>IF(ISBLANK(INDEX('Policy Characteristics'!I:I,MATCH($C1506,'Policy Characteristics'!$C:$C,0))),"",INDEX('Policy Characteristics'!I:I,MATCH($C1506,'Policy Characteristics'!$C:$C,0)))</f>
        <v>weight</v>
      </c>
      <c r="P1506" s="176"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176" t="str">
        <f>IF(ISBLANK(INDEX('Policy Characteristics'!K:K,MATCH($C1506,'Policy Characteristics'!$C:$C,0))),"",INDEX('Policy Characteristics'!K:K,MATCH($C1506,'Policy Characteristics'!$C:$C,0)))</f>
        <v>io-model.html</v>
      </c>
      <c r="R1506" s="176" t="str">
        <f>IF(ISBLANK(INDEX('Policy Characteristics'!L:L,MATCH($C1506,'Policy Characteristics'!$C:$C,0))),"",INDEX('Policy Characteristics'!L:L,MATCH($C1506,'Policy Characteristics'!$C:$C,0)))</f>
        <v/>
      </c>
    </row>
    <row r="1507" spans="1:18" x14ac:dyDescent="0.25">
      <c r="A1507" s="176" t="str">
        <f>IF(ISBLANK(INDEX('Policy Characteristics'!A:A,MATCH($C1507,'Policy Characteristics'!$C:$C,0))),"",INDEX('Policy Characteristics'!A:A,MATCH($C1507,'Policy Characteristics'!$C:$C,0)))</f>
        <v>Government Revenue Accounting</v>
      </c>
      <c r="B1507" s="185" t="str">
        <f>IF(ISBLANK(INDEX('Policy Characteristics'!B:B,MATCH($C1507,'Policy Characteristics'!$C:$C,0))),"",INDEX('Policy Characteristics'!B:B,MATCH($C1507,'Policy Characteristics'!$C:$C,0)))</f>
        <v>Electricity Generation Subsidy</v>
      </c>
      <c r="C1507" s="176" t="str">
        <f t="shared" ref="C1507:C1510" si="78">C$1506</f>
        <v>GRA for Electricity Generation Subsidies</v>
      </c>
      <c r="D1507" s="1" t="s">
        <v>1866</v>
      </c>
      <c r="F1507" s="1" t="s">
        <v>1882</v>
      </c>
      <c r="H1507" s="44">
        <v>561</v>
      </c>
      <c r="I1507" s="201" t="str">
        <f t="shared" ref="I1507:I1510" si="79">I$1506</f>
        <v>Yes</v>
      </c>
      <c r="J1507" s="177" t="str">
        <f>IF(ISBLANK(INDEX('Policy Characteristics'!D:D,MATCH($C1507,'Policy Characteristics'!$C:$C,0))),"",INDEX('Policy Characteristics'!D:D,MATCH($C1507,'Policy Characteristics'!$C:$C,0)))</f>
        <v/>
      </c>
      <c r="K1507" s="176" t="str">
        <f>IF(ISBLANK(INDEX('Policy Characteristics'!E:E,MATCH($C1507,'Policy Characteristics'!$C:$C,0))),"",INDEX('Policy Characteristics'!E:E,MATCH($C1507,'Policy Characteristics'!$C:$C,0)))</f>
        <v>GRA elec gen subsidy</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10</v>
      </c>
      <c r="N1507" s="176">
        <f>IF(ISBLANK(INDEX('Policy Characteristics'!H:H,MATCH($C1507,'Policy Characteristics'!$C:$C,0))),"",INDEX('Policy Characteristics'!H:H,MATCH($C1507,'Policy Characteristics'!$C:$C,0)))</f>
        <v>1</v>
      </c>
      <c r="O1507" s="176" t="str">
        <f>IF(ISBLANK(INDEX('Policy Characteristics'!I:I,MATCH($C1507,'Policy Characteristics'!$C:$C,0))),"",INDEX('Policy Characteristics'!I:I,MATCH($C1507,'Policy Characteristics'!$C:$C,0)))</f>
        <v>weight</v>
      </c>
      <c r="P1507" s="176"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176" t="str">
        <f>IF(ISBLANK(INDEX('Policy Characteristics'!K:K,MATCH($C1507,'Policy Characteristics'!$C:$C,0))),"",INDEX('Policy Characteristics'!K:K,MATCH($C1507,'Policy Characteristics'!$C:$C,0)))</f>
        <v>io-model.html</v>
      </c>
      <c r="R1507" s="176" t="str">
        <f>IF(ISBLANK(INDEX('Policy Characteristics'!L:L,MATCH($C1507,'Policy Characteristics'!$C:$C,0))),"",INDEX('Policy Characteristics'!L:L,MATCH($C1507,'Policy Characteristics'!$C:$C,0)))</f>
        <v/>
      </c>
    </row>
    <row r="1508" spans="1:18" x14ac:dyDescent="0.25">
      <c r="A1508" s="176" t="str">
        <f>IF(ISBLANK(INDEX('Policy Characteristics'!A:A,MATCH($C1508,'Policy Characteristics'!$C:$C,0))),"",INDEX('Policy Characteristics'!A:A,MATCH($C1508,'Policy Characteristics'!$C:$C,0)))</f>
        <v>Government Revenue Accounting</v>
      </c>
      <c r="B1508" s="185" t="str">
        <f>IF(ISBLANK(INDEX('Policy Characteristics'!B:B,MATCH($C1508,'Policy Characteristics'!$C:$C,0))),"",INDEX('Policy Characteristics'!B:B,MATCH($C1508,'Policy Characteristics'!$C:$C,0)))</f>
        <v>Electricity Generation Subsidy</v>
      </c>
      <c r="C1508" s="176" t="str">
        <f t="shared" si="78"/>
        <v>GRA for Electricity Generation Subsidies</v>
      </c>
      <c r="D1508" s="1" t="s">
        <v>1867</v>
      </c>
      <c r="F1508" s="1" t="s">
        <v>1871</v>
      </c>
      <c r="H1508" s="44">
        <v>562</v>
      </c>
      <c r="I1508" s="201" t="str">
        <f t="shared" si="79"/>
        <v>Yes</v>
      </c>
      <c r="J1508" s="177" t="str">
        <f>IF(ISBLANK(INDEX('Policy Characteristics'!D:D,MATCH($C1508,'Policy Characteristics'!$C:$C,0))),"",INDEX('Policy Characteristics'!D:D,MATCH($C1508,'Policy Characteristics'!$C:$C,0)))</f>
        <v/>
      </c>
      <c r="K1508" s="176" t="str">
        <f>IF(ISBLANK(INDEX('Policy Characteristics'!E:E,MATCH($C1508,'Policy Characteristics'!$C:$C,0))),"",INDEX('Policy Characteristics'!E:E,MATCH($C1508,'Policy Characteristics'!$C:$C,0)))</f>
        <v>GRA elec gen subsidy</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10</v>
      </c>
      <c r="N1508" s="176">
        <f>IF(ISBLANK(INDEX('Policy Characteristics'!H:H,MATCH($C1508,'Policy Characteristics'!$C:$C,0))),"",INDEX('Policy Characteristics'!H:H,MATCH($C1508,'Policy Characteristics'!$C:$C,0)))</f>
        <v>1</v>
      </c>
      <c r="O1508" s="176" t="str">
        <f>IF(ISBLANK(INDEX('Policy Characteristics'!I:I,MATCH($C1508,'Policy Characteristics'!$C:$C,0))),"",INDEX('Policy Characteristics'!I:I,MATCH($C1508,'Policy Characteristics'!$C:$C,0)))</f>
        <v>weight</v>
      </c>
      <c r="P1508" s="176"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176" t="str">
        <f>IF(ISBLANK(INDEX('Policy Characteristics'!K:K,MATCH($C1508,'Policy Characteristics'!$C:$C,0))),"",INDEX('Policy Characteristics'!K:K,MATCH($C1508,'Policy Characteristics'!$C:$C,0)))</f>
        <v>io-model.html</v>
      </c>
      <c r="R1508" s="176" t="str">
        <f>IF(ISBLANK(INDEX('Policy Characteristics'!L:L,MATCH($C1508,'Policy Characteristics'!$C:$C,0))),"",INDEX('Policy Characteristics'!L:L,MATCH($C1508,'Policy Characteristics'!$C:$C,0)))</f>
        <v/>
      </c>
    </row>
    <row r="1509" spans="1:18" x14ac:dyDescent="0.25">
      <c r="A1509" s="176" t="str">
        <f>IF(ISBLANK(INDEX('Policy Characteristics'!A:A,MATCH($C1509,'Policy Characteristics'!$C:$C,0))),"",INDEX('Policy Characteristics'!A:A,MATCH($C1509,'Policy Characteristics'!$C:$C,0)))</f>
        <v>Government Revenue Accounting</v>
      </c>
      <c r="B1509" s="185" t="str">
        <f>IF(ISBLANK(INDEX('Policy Characteristics'!B:B,MATCH($C1509,'Policy Characteristics'!$C:$C,0))),"",INDEX('Policy Characteristics'!B:B,MATCH($C1509,'Policy Characteristics'!$C:$C,0)))</f>
        <v>Electricity Generation Subsidy</v>
      </c>
      <c r="C1509" s="176" t="str">
        <f t="shared" si="78"/>
        <v>GRA for Electricity Generation Subsidies</v>
      </c>
      <c r="D1509" s="1" t="s">
        <v>1868</v>
      </c>
      <c r="F1509" s="1" t="s">
        <v>1872</v>
      </c>
      <c r="H1509" s="44">
        <v>563</v>
      </c>
      <c r="I1509" s="201" t="str">
        <f t="shared" si="79"/>
        <v>Yes</v>
      </c>
      <c r="J1509" s="177" t="str">
        <f>IF(ISBLANK(INDEX('Policy Characteristics'!D:D,MATCH($C1509,'Policy Characteristics'!$C:$C,0))),"",INDEX('Policy Characteristics'!D:D,MATCH($C1509,'Policy Characteristics'!$C:$C,0)))</f>
        <v/>
      </c>
      <c r="K1509" s="176" t="str">
        <f>IF(ISBLANK(INDEX('Policy Characteristics'!E:E,MATCH($C1509,'Policy Characteristics'!$C:$C,0))),"",INDEX('Policy Characteristics'!E:E,MATCH($C1509,'Policy Characteristics'!$C:$C,0)))</f>
        <v>GRA elec gen subsidy</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10</v>
      </c>
      <c r="N1509" s="176">
        <f>IF(ISBLANK(INDEX('Policy Characteristics'!H:H,MATCH($C1509,'Policy Characteristics'!$C:$C,0))),"",INDEX('Policy Characteristics'!H:H,MATCH($C1509,'Policy Characteristics'!$C:$C,0)))</f>
        <v>1</v>
      </c>
      <c r="O1509" s="176" t="str">
        <f>IF(ISBLANK(INDEX('Policy Characteristics'!I:I,MATCH($C1509,'Policy Characteristics'!$C:$C,0))),"",INDEX('Policy Characteristics'!I:I,MATCH($C1509,'Policy Characteristics'!$C:$C,0)))</f>
        <v>weight</v>
      </c>
      <c r="P1509" s="176"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176" t="str">
        <f>IF(ISBLANK(INDEX('Policy Characteristics'!K:K,MATCH($C1509,'Policy Characteristics'!$C:$C,0))),"",INDEX('Policy Characteristics'!K:K,MATCH($C1509,'Policy Characteristics'!$C:$C,0)))</f>
        <v>io-model.html</v>
      </c>
      <c r="R1509" s="176" t="str">
        <f>IF(ISBLANK(INDEX('Policy Characteristics'!L:L,MATCH($C1509,'Policy Characteristics'!$C:$C,0))),"",INDEX('Policy Characteristics'!L:L,MATCH($C1509,'Policy Characteristics'!$C:$C,0)))</f>
        <v/>
      </c>
    </row>
    <row r="1510" spans="1:18" x14ac:dyDescent="0.25">
      <c r="A1510" s="176" t="str">
        <f>IF(ISBLANK(INDEX('Policy Characteristics'!A:A,MATCH($C1510,'Policy Characteristics'!$C:$C,0))),"",INDEX('Policy Characteristics'!A:A,MATCH($C1510,'Policy Characteristics'!$C:$C,0)))</f>
        <v>Government Revenue Accounting</v>
      </c>
      <c r="B1510" s="185" t="str">
        <f>IF(ISBLANK(INDEX('Policy Characteristics'!B:B,MATCH($C1510,'Policy Characteristics'!$C:$C,0))),"",INDEX('Policy Characteristics'!B:B,MATCH($C1510,'Policy Characteristics'!$C:$C,0)))</f>
        <v>Electricity Generation Subsidy</v>
      </c>
      <c r="C1510" s="176" t="str">
        <f t="shared" si="78"/>
        <v>GRA for Electricity Generation Subsidies</v>
      </c>
      <c r="D1510" s="1" t="s">
        <v>1869</v>
      </c>
      <c r="F1510" s="1" t="s">
        <v>1873</v>
      </c>
      <c r="H1510" s="44">
        <v>564</v>
      </c>
      <c r="I1510" s="201" t="str">
        <f t="shared" si="79"/>
        <v>Yes</v>
      </c>
      <c r="J1510" s="177" t="str">
        <f>IF(ISBLANK(INDEX('Policy Characteristics'!D:D,MATCH($C1510,'Policy Characteristics'!$C:$C,0))),"",INDEX('Policy Characteristics'!D:D,MATCH($C1510,'Policy Characteristics'!$C:$C,0)))</f>
        <v/>
      </c>
      <c r="K1510" s="176" t="str">
        <f>IF(ISBLANK(INDEX('Policy Characteristics'!E:E,MATCH($C1510,'Policy Characteristics'!$C:$C,0))),"",INDEX('Policy Characteristics'!E:E,MATCH($C1510,'Policy Characteristics'!$C:$C,0)))</f>
        <v>GRA elec gen subsidy</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10</v>
      </c>
      <c r="N1510" s="176">
        <f>IF(ISBLANK(INDEX('Policy Characteristics'!H:H,MATCH($C1510,'Policy Characteristics'!$C:$C,0))),"",INDEX('Policy Characteristics'!H:H,MATCH($C1510,'Policy Characteristics'!$C:$C,0)))</f>
        <v>1</v>
      </c>
      <c r="O1510" s="176" t="str">
        <f>IF(ISBLANK(INDEX('Policy Characteristics'!I:I,MATCH($C1510,'Policy Characteristics'!$C:$C,0))),"",INDEX('Policy Characteristics'!I:I,MATCH($C1510,'Policy Characteristics'!$C:$C,0)))</f>
        <v>weight</v>
      </c>
      <c r="P1510" s="176"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176" t="str">
        <f>IF(ISBLANK(INDEX('Policy Characteristics'!K:K,MATCH($C1510,'Policy Characteristics'!$C:$C,0))),"",INDEX('Policy Characteristics'!K:K,MATCH($C1510,'Policy Characteristics'!$C:$C,0)))</f>
        <v>io-model.html</v>
      </c>
      <c r="R1510" s="176" t="str">
        <f>IF(ISBLANK(INDEX('Policy Characteristics'!L:L,MATCH($C1510,'Policy Characteristics'!$C:$C,0))),"",INDEX('Policy Characteristics'!L:L,MATCH($C1510,'Policy Characteristics'!$C:$C,0)))</f>
        <v/>
      </c>
    </row>
    <row r="1511" spans="1:18" x14ac:dyDescent="0.25">
      <c r="A1511" s="176" t="str">
        <f>IF(ISBLANK(INDEX('Policy Characteristics'!A:A,MATCH($C1511,'Policy Characteristics'!$C:$C,0))),"",INDEX('Policy Characteristics'!A:A,MATCH($C1511,'Policy Characteristics'!$C:$C,0)))</f>
        <v>Government Revenue Accounting</v>
      </c>
      <c r="B1511" s="185" t="str">
        <f>IF(ISBLANK(INDEX('Policy Characteristics'!B:B,MATCH($C1511,'Policy Characteristics'!$C:$C,0))),"",INDEX('Policy Characteristics'!B:B,MATCH($C1511,'Policy Characteristics'!$C:$C,0)))</f>
        <v>Electricity Capacity Construction Subsidy</v>
      </c>
      <c r="C1511" t="s">
        <v>1860</v>
      </c>
      <c r="D1511" s="1" t="s">
        <v>1865</v>
      </c>
      <c r="F1511" s="1" t="s">
        <v>1870</v>
      </c>
      <c r="H1511" s="44">
        <v>565</v>
      </c>
      <c r="I1511" s="197" t="s">
        <v>43</v>
      </c>
      <c r="J1511" s="177" t="str">
        <f>IF(ISBLANK(INDEX('Policy Characteristics'!D:D,MATCH($C1511,'Policy Characteristics'!$C:$C,0))),"",INDEX('Policy Characteristics'!D:D,MATCH($C1511,'Policy Characteristics'!$C:$C,0)))</f>
        <v/>
      </c>
      <c r="K1511" s="176" t="str">
        <f>IF(ISBLANK(INDEX('Policy Characteristics'!E:E,MATCH($C1511,'Policy Characteristics'!$C:$C,0))),"",INDEX('Policy Characteristics'!E:E,MATCH($C1511,'Policy Characteristics'!$C:$C,0)))</f>
        <v>GRA elec cap const subsidy</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10</v>
      </c>
      <c r="N1511" s="176">
        <f>IF(ISBLANK(INDEX('Policy Characteristics'!H:H,MATCH($C1511,'Policy Characteristics'!$C:$C,0))),"",INDEX('Policy Characteristics'!H:H,MATCH($C1511,'Policy Characteristics'!$C:$C,0)))</f>
        <v>1</v>
      </c>
      <c r="O1511" s="176" t="str">
        <f>IF(ISBLANK(INDEX('Policy Characteristics'!I:I,MATCH($C1511,'Policy Characteristics'!$C:$C,0))),"",INDEX('Policy Characteristics'!I:I,MATCH($C1511,'Policy Characteristics'!$C:$C,0)))</f>
        <v>weight</v>
      </c>
      <c r="P1511" s="176"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176" t="str">
        <f>IF(ISBLANK(INDEX('Policy Characteristics'!K:K,MATCH($C1511,'Policy Characteristics'!$C:$C,0))),"",INDEX('Policy Characteristics'!K:K,MATCH($C1511,'Policy Characteristics'!$C:$C,0)))</f>
        <v>io-model.html</v>
      </c>
      <c r="R1511" s="176" t="str">
        <f>IF(ISBLANK(INDEX('Policy Characteristics'!L:L,MATCH($C1511,'Policy Characteristics'!$C:$C,0))),"",INDEX('Policy Characteristics'!L:L,MATCH($C1511,'Policy Characteristics'!$C:$C,0)))</f>
        <v/>
      </c>
    </row>
    <row r="1512" spans="1:18" x14ac:dyDescent="0.25">
      <c r="A1512" s="176" t="str">
        <f>IF(ISBLANK(INDEX('Policy Characteristics'!A:A,MATCH($C1512,'Policy Characteristics'!$C:$C,0))),"",INDEX('Policy Characteristics'!A:A,MATCH($C1512,'Policy Characteristics'!$C:$C,0)))</f>
        <v>Government Revenue Accounting</v>
      </c>
      <c r="B1512" s="185" t="str">
        <f>IF(ISBLANK(INDEX('Policy Characteristics'!B:B,MATCH($C1512,'Policy Characteristics'!$C:$C,0))),"",INDEX('Policy Characteristics'!B:B,MATCH($C1512,'Policy Characteristics'!$C:$C,0)))</f>
        <v>Electricity Capacity Construction Subsidy</v>
      </c>
      <c r="C1512" s="176" t="str">
        <f t="shared" ref="C1512:C1515" si="80">C$1511</f>
        <v>GRA for Electricity Capacity Construction Subsidies</v>
      </c>
      <c r="D1512" s="1" t="s">
        <v>1866</v>
      </c>
      <c r="F1512" s="1" t="s">
        <v>1882</v>
      </c>
      <c r="H1512" s="44">
        <v>566</v>
      </c>
      <c r="I1512" s="201" t="str">
        <f t="shared" ref="I1512:I1515" si="81">I$1511</f>
        <v>Yes</v>
      </c>
      <c r="J1512" s="177" t="str">
        <f>IF(ISBLANK(INDEX('Policy Characteristics'!D:D,MATCH($C1512,'Policy Characteristics'!$C:$C,0))),"",INDEX('Policy Characteristics'!D:D,MATCH($C1512,'Policy Characteristics'!$C:$C,0)))</f>
        <v/>
      </c>
      <c r="K1512" s="176" t="str">
        <f>IF(ISBLANK(INDEX('Policy Characteristics'!E:E,MATCH($C1512,'Policy Characteristics'!$C:$C,0))),"",INDEX('Policy Characteristics'!E:E,MATCH($C1512,'Policy Characteristics'!$C:$C,0)))</f>
        <v>GRA elec cap const subsidy</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10</v>
      </c>
      <c r="N1512" s="176">
        <f>IF(ISBLANK(INDEX('Policy Characteristics'!H:H,MATCH($C1512,'Policy Characteristics'!$C:$C,0))),"",INDEX('Policy Characteristics'!H:H,MATCH($C1512,'Policy Characteristics'!$C:$C,0)))</f>
        <v>1</v>
      </c>
      <c r="O1512" s="176" t="str">
        <f>IF(ISBLANK(INDEX('Policy Characteristics'!I:I,MATCH($C1512,'Policy Characteristics'!$C:$C,0))),"",INDEX('Policy Characteristics'!I:I,MATCH($C1512,'Policy Characteristics'!$C:$C,0)))</f>
        <v>weight</v>
      </c>
      <c r="P1512" s="176"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176" t="str">
        <f>IF(ISBLANK(INDEX('Policy Characteristics'!K:K,MATCH($C1512,'Policy Characteristics'!$C:$C,0))),"",INDEX('Policy Characteristics'!K:K,MATCH($C1512,'Policy Characteristics'!$C:$C,0)))</f>
        <v>io-model.html</v>
      </c>
      <c r="R1512" s="176" t="str">
        <f>IF(ISBLANK(INDEX('Policy Characteristics'!L:L,MATCH($C1512,'Policy Characteristics'!$C:$C,0))),"",INDEX('Policy Characteristics'!L:L,MATCH($C1512,'Policy Characteristics'!$C:$C,0)))</f>
        <v/>
      </c>
    </row>
    <row r="1513" spans="1:18" x14ac:dyDescent="0.25">
      <c r="A1513" s="176" t="str">
        <f>IF(ISBLANK(INDEX('Policy Characteristics'!A:A,MATCH($C1513,'Policy Characteristics'!$C:$C,0))),"",INDEX('Policy Characteristics'!A:A,MATCH($C1513,'Policy Characteristics'!$C:$C,0)))</f>
        <v>Government Revenue Accounting</v>
      </c>
      <c r="B1513" s="185" t="str">
        <f>IF(ISBLANK(INDEX('Policy Characteristics'!B:B,MATCH($C1513,'Policy Characteristics'!$C:$C,0))),"",INDEX('Policy Characteristics'!B:B,MATCH($C1513,'Policy Characteristics'!$C:$C,0)))</f>
        <v>Electricity Capacity Construction Subsidy</v>
      </c>
      <c r="C1513" s="176" t="str">
        <f t="shared" si="80"/>
        <v>GRA for Electricity Capacity Construction Subsidies</v>
      </c>
      <c r="D1513" s="1" t="s">
        <v>1867</v>
      </c>
      <c r="F1513" s="1" t="s">
        <v>1871</v>
      </c>
      <c r="H1513" s="44">
        <v>567</v>
      </c>
      <c r="I1513" s="201" t="str">
        <f t="shared" si="81"/>
        <v>Yes</v>
      </c>
      <c r="J1513" s="177" t="str">
        <f>IF(ISBLANK(INDEX('Policy Characteristics'!D:D,MATCH($C1513,'Policy Characteristics'!$C:$C,0))),"",INDEX('Policy Characteristics'!D:D,MATCH($C1513,'Policy Characteristics'!$C:$C,0)))</f>
        <v/>
      </c>
      <c r="K1513" s="176" t="str">
        <f>IF(ISBLANK(INDEX('Policy Characteristics'!E:E,MATCH($C1513,'Policy Characteristics'!$C:$C,0))),"",INDEX('Policy Characteristics'!E:E,MATCH($C1513,'Policy Characteristics'!$C:$C,0)))</f>
        <v>GRA elec cap const subsidy</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10</v>
      </c>
      <c r="N1513" s="176">
        <f>IF(ISBLANK(INDEX('Policy Characteristics'!H:H,MATCH($C1513,'Policy Characteristics'!$C:$C,0))),"",INDEX('Policy Characteristics'!H:H,MATCH($C1513,'Policy Characteristics'!$C:$C,0)))</f>
        <v>1</v>
      </c>
      <c r="O1513" s="176" t="str">
        <f>IF(ISBLANK(INDEX('Policy Characteristics'!I:I,MATCH($C1513,'Policy Characteristics'!$C:$C,0))),"",INDEX('Policy Characteristics'!I:I,MATCH($C1513,'Policy Characteristics'!$C:$C,0)))</f>
        <v>weight</v>
      </c>
      <c r="P1513" s="176"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6" t="str">
        <f>IF(ISBLANK(INDEX('Policy Characteristics'!K:K,MATCH($C1513,'Policy Characteristics'!$C:$C,0))),"",INDEX('Policy Characteristics'!K:K,MATCH($C1513,'Policy Characteristics'!$C:$C,0)))</f>
        <v>io-model.html</v>
      </c>
      <c r="R1513" s="176"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5" t="str">
        <f>IF(ISBLANK(INDEX('Policy Characteristics'!B:B,MATCH($C1514,'Policy Characteristics'!$C:$C,0))),"",INDEX('Policy Characteristics'!B:B,MATCH($C1514,'Policy Characteristics'!$C:$C,0)))</f>
        <v>Electricity Capacity Construction Subsidy</v>
      </c>
      <c r="C1514" s="176" t="str">
        <f t="shared" si="80"/>
        <v>GRA for Electricity Capacity Construction Subsidies</v>
      </c>
      <c r="D1514" s="1" t="s">
        <v>1868</v>
      </c>
      <c r="F1514" s="1" t="s">
        <v>1872</v>
      </c>
      <c r="H1514" s="44">
        <v>568</v>
      </c>
      <c r="I1514" s="201" t="str">
        <f t="shared" si="81"/>
        <v>Yes</v>
      </c>
      <c r="J1514" s="177" t="str">
        <f>IF(ISBLANK(INDEX('Policy Characteristics'!D:D,MATCH($C1514,'Policy Characteristics'!$C:$C,0))),"",INDEX('Policy Characteristics'!D:D,MATCH($C1514,'Policy Characteristics'!$C:$C,0)))</f>
        <v/>
      </c>
      <c r="K1514" s="176" t="str">
        <f>IF(ISBLANK(INDEX('Policy Characteristics'!E:E,MATCH($C1514,'Policy Characteristics'!$C:$C,0))),"",INDEX('Policy Characteristics'!E:E,MATCH($C1514,'Policy Characteristics'!$C:$C,0)))</f>
        <v>GRA elec cap const subsidy</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10</v>
      </c>
      <c r="N1514" s="176">
        <f>IF(ISBLANK(INDEX('Policy Characteristics'!H:H,MATCH($C1514,'Policy Characteristics'!$C:$C,0))),"",INDEX('Policy Characteristics'!H:H,MATCH($C1514,'Policy Characteristics'!$C:$C,0)))</f>
        <v>1</v>
      </c>
      <c r="O1514" s="176" t="str">
        <f>IF(ISBLANK(INDEX('Policy Characteristics'!I:I,MATCH($C1514,'Policy Characteristics'!$C:$C,0))),"",INDEX('Policy Characteristics'!I:I,MATCH($C1514,'Policy Characteristics'!$C:$C,0)))</f>
        <v>weight</v>
      </c>
      <c r="P1514" s="176"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6" t="str">
        <f>IF(ISBLANK(INDEX('Policy Characteristics'!K:K,MATCH($C1514,'Policy Characteristics'!$C:$C,0))),"",INDEX('Policy Characteristics'!K:K,MATCH($C1514,'Policy Characteristics'!$C:$C,0)))</f>
        <v>io-model.html</v>
      </c>
      <c r="R1514" s="176"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5" t="str">
        <f>IF(ISBLANK(INDEX('Policy Characteristics'!B:B,MATCH($C1515,'Policy Characteristics'!$C:$C,0))),"",INDEX('Policy Characteristics'!B:B,MATCH($C1515,'Policy Characteristics'!$C:$C,0)))</f>
        <v>Electricity Capacity Construction Subsidy</v>
      </c>
      <c r="C1515" s="176" t="str">
        <f t="shared" si="80"/>
        <v>GRA for Electricity Capacity Construction Subsidies</v>
      </c>
      <c r="D1515" s="1" t="s">
        <v>1869</v>
      </c>
      <c r="F1515" s="1" t="s">
        <v>1873</v>
      </c>
      <c r="H1515" s="44">
        <v>569</v>
      </c>
      <c r="I1515" s="201" t="str">
        <f t="shared" si="81"/>
        <v>Yes</v>
      </c>
      <c r="J1515" s="177" t="str">
        <f>IF(ISBLANK(INDEX('Policy Characteristics'!D:D,MATCH($C1515,'Policy Characteristics'!$C:$C,0))),"",INDEX('Policy Characteristics'!D:D,MATCH($C1515,'Policy Characteristics'!$C:$C,0)))</f>
        <v/>
      </c>
      <c r="K1515" s="176" t="str">
        <f>IF(ISBLANK(INDEX('Policy Characteristics'!E:E,MATCH($C1515,'Policy Characteristics'!$C:$C,0))),"",INDEX('Policy Characteristics'!E:E,MATCH($C1515,'Policy Characteristics'!$C:$C,0)))</f>
        <v>GRA elec cap const subsidy</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10</v>
      </c>
      <c r="N1515" s="176">
        <f>IF(ISBLANK(INDEX('Policy Characteristics'!H:H,MATCH($C1515,'Policy Characteristics'!$C:$C,0))),"",INDEX('Policy Characteristics'!H:H,MATCH($C1515,'Policy Characteristics'!$C:$C,0)))</f>
        <v>1</v>
      </c>
      <c r="O1515" s="176" t="str">
        <f>IF(ISBLANK(INDEX('Policy Characteristics'!I:I,MATCH($C1515,'Policy Characteristics'!$C:$C,0))),"",INDEX('Policy Characteristics'!I:I,MATCH($C1515,'Policy Characteristics'!$C:$C,0)))</f>
        <v>weight</v>
      </c>
      <c r="P1515" s="176"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6" t="str">
        <f>IF(ISBLANK(INDEX('Policy Characteristics'!K:K,MATCH($C1515,'Policy Characteristics'!$C:$C,0))),"",INDEX('Policy Characteristics'!K:K,MATCH($C1515,'Policy Characteristics'!$C:$C,0)))</f>
        <v>io-model.html</v>
      </c>
      <c r="R1515" s="176"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5" t="str">
        <f>IF(ISBLANK(INDEX('Policy Characteristics'!B:B,MATCH($C1516,'Policy Characteristics'!$C:$C,0))),"",INDEX('Policy Characteristics'!B:B,MATCH($C1516,'Policy Characteristics'!$C:$C,0)))</f>
        <v>Distributed Solar Subsidy</v>
      </c>
      <c r="C1516" t="s">
        <v>1861</v>
      </c>
      <c r="D1516" s="1" t="s">
        <v>1865</v>
      </c>
      <c r="F1516" s="1" t="s">
        <v>1870</v>
      </c>
      <c r="H1516" s="44">
        <v>570</v>
      </c>
      <c r="I1516" s="197" t="s">
        <v>43</v>
      </c>
      <c r="J1516" s="177" t="str">
        <f>IF(ISBLANK(INDEX('Policy Characteristics'!D:D,MATCH($C1516,'Policy Characteristics'!$C:$C,0))),"",INDEX('Policy Characteristics'!D:D,MATCH($C1516,'Policy Characteristics'!$C:$C,0)))</f>
        <v/>
      </c>
      <c r="K1516" s="176" t="str">
        <f>IF(ISBLANK(INDEX('Policy Characteristics'!E:E,MATCH($C1516,'Policy Characteristics'!$C:$C,0))),"",INDEX('Policy Characteristics'!E:E,MATCH($C1516,'Policy Characteristics'!$C:$C,0)))</f>
        <v>GRA dist solar subsidy</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10</v>
      </c>
      <c r="N1516" s="176">
        <f>IF(ISBLANK(INDEX('Policy Characteristics'!H:H,MATCH($C1516,'Policy Characteristics'!$C:$C,0))),"",INDEX('Policy Characteristics'!H:H,MATCH($C1516,'Policy Characteristics'!$C:$C,0)))</f>
        <v>1</v>
      </c>
      <c r="O1516" s="176" t="str">
        <f>IF(ISBLANK(INDEX('Policy Characteristics'!I:I,MATCH($C1516,'Policy Characteristics'!$C:$C,0))),"",INDEX('Policy Characteristics'!I:I,MATCH($C1516,'Policy Characteristics'!$C:$C,0)))</f>
        <v>weight</v>
      </c>
      <c r="P1516" s="176"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6" t="str">
        <f>IF(ISBLANK(INDEX('Policy Characteristics'!K:K,MATCH($C1516,'Policy Characteristics'!$C:$C,0))),"",INDEX('Policy Characteristics'!K:K,MATCH($C1516,'Policy Characteristics'!$C:$C,0)))</f>
        <v>io-model.html</v>
      </c>
      <c r="R1516" s="176"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5" t="str">
        <f>IF(ISBLANK(INDEX('Policy Characteristics'!B:B,MATCH($C1517,'Policy Characteristics'!$C:$C,0))),"",INDEX('Policy Characteristics'!B:B,MATCH($C1517,'Policy Characteristics'!$C:$C,0)))</f>
        <v>Distributed Solar Subsidy</v>
      </c>
      <c r="C1517" s="176" t="str">
        <f t="shared" ref="C1517:C1520" si="82">C$1516</f>
        <v>GRA for Distributed Solar Subsidy</v>
      </c>
      <c r="D1517" s="1" t="s">
        <v>1866</v>
      </c>
      <c r="F1517" s="1" t="s">
        <v>1882</v>
      </c>
      <c r="H1517" s="44">
        <v>571</v>
      </c>
      <c r="I1517" s="201" t="str">
        <f t="shared" ref="I1517:I1520" si="83">I$1516</f>
        <v>Yes</v>
      </c>
      <c r="J1517" s="177" t="str">
        <f>IF(ISBLANK(INDEX('Policy Characteristics'!D:D,MATCH($C1517,'Policy Characteristics'!$C:$C,0))),"",INDEX('Policy Characteristics'!D:D,MATCH($C1517,'Policy Characteristics'!$C:$C,0)))</f>
        <v/>
      </c>
      <c r="K1517" s="176" t="str">
        <f>IF(ISBLANK(INDEX('Policy Characteristics'!E:E,MATCH($C1517,'Policy Characteristics'!$C:$C,0))),"",INDEX('Policy Characteristics'!E:E,MATCH($C1517,'Policy Characteristics'!$C:$C,0)))</f>
        <v>GRA dist solar subsidy</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10</v>
      </c>
      <c r="N1517" s="176">
        <f>IF(ISBLANK(INDEX('Policy Characteristics'!H:H,MATCH($C1517,'Policy Characteristics'!$C:$C,0))),"",INDEX('Policy Characteristics'!H:H,MATCH($C1517,'Policy Characteristics'!$C:$C,0)))</f>
        <v>1</v>
      </c>
      <c r="O1517" s="176" t="str">
        <f>IF(ISBLANK(INDEX('Policy Characteristics'!I:I,MATCH($C1517,'Policy Characteristics'!$C:$C,0))),"",INDEX('Policy Characteristics'!I:I,MATCH($C1517,'Policy Characteristics'!$C:$C,0)))</f>
        <v>weight</v>
      </c>
      <c r="P1517" s="176"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6" t="str">
        <f>IF(ISBLANK(INDEX('Policy Characteristics'!K:K,MATCH($C1517,'Policy Characteristics'!$C:$C,0))),"",INDEX('Policy Characteristics'!K:K,MATCH($C1517,'Policy Characteristics'!$C:$C,0)))</f>
        <v>io-model.html</v>
      </c>
      <c r="R1517" s="176"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5" t="str">
        <f>IF(ISBLANK(INDEX('Policy Characteristics'!B:B,MATCH($C1518,'Policy Characteristics'!$C:$C,0))),"",INDEX('Policy Characteristics'!B:B,MATCH($C1518,'Policy Characteristics'!$C:$C,0)))</f>
        <v>Distributed Solar Subsidy</v>
      </c>
      <c r="C1518" s="176" t="str">
        <f t="shared" si="82"/>
        <v>GRA for Distributed Solar Subsidy</v>
      </c>
      <c r="D1518" s="1" t="s">
        <v>1867</v>
      </c>
      <c r="F1518" s="1" t="s">
        <v>1871</v>
      </c>
      <c r="H1518" s="44">
        <v>572</v>
      </c>
      <c r="I1518" s="201" t="str">
        <f t="shared" si="83"/>
        <v>Yes</v>
      </c>
      <c r="J1518" s="177" t="str">
        <f>IF(ISBLANK(INDEX('Policy Characteristics'!D:D,MATCH($C1518,'Policy Characteristics'!$C:$C,0))),"",INDEX('Policy Characteristics'!D:D,MATCH($C1518,'Policy Characteristics'!$C:$C,0)))</f>
        <v/>
      </c>
      <c r="K1518" s="176" t="str">
        <f>IF(ISBLANK(INDEX('Policy Characteristics'!E:E,MATCH($C1518,'Policy Characteristics'!$C:$C,0))),"",INDEX('Policy Characteristics'!E:E,MATCH($C1518,'Policy Characteristics'!$C:$C,0)))</f>
        <v>GRA dist solar subsidy</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10</v>
      </c>
      <c r="N1518" s="176">
        <f>IF(ISBLANK(INDEX('Policy Characteristics'!H:H,MATCH($C1518,'Policy Characteristics'!$C:$C,0))),"",INDEX('Policy Characteristics'!H:H,MATCH($C1518,'Policy Characteristics'!$C:$C,0)))</f>
        <v>1</v>
      </c>
      <c r="O1518" s="176" t="str">
        <f>IF(ISBLANK(INDEX('Policy Characteristics'!I:I,MATCH($C1518,'Policy Characteristics'!$C:$C,0))),"",INDEX('Policy Characteristics'!I:I,MATCH($C1518,'Policy Characteristics'!$C:$C,0)))</f>
        <v>weight</v>
      </c>
      <c r="P1518" s="176"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6" t="str">
        <f>IF(ISBLANK(INDEX('Policy Characteristics'!K:K,MATCH($C1518,'Policy Characteristics'!$C:$C,0))),"",INDEX('Policy Characteristics'!K:K,MATCH($C1518,'Policy Characteristics'!$C:$C,0)))</f>
        <v>io-model.html</v>
      </c>
      <c r="R1518" s="176"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5" t="str">
        <f>IF(ISBLANK(INDEX('Policy Characteristics'!B:B,MATCH($C1519,'Policy Characteristics'!$C:$C,0))),"",INDEX('Policy Characteristics'!B:B,MATCH($C1519,'Policy Characteristics'!$C:$C,0)))</f>
        <v>Distributed Solar Subsidy</v>
      </c>
      <c r="C1519" s="176" t="str">
        <f t="shared" si="82"/>
        <v>GRA for Distributed Solar Subsidy</v>
      </c>
      <c r="D1519" s="1" t="s">
        <v>1868</v>
      </c>
      <c r="F1519" s="1" t="s">
        <v>1872</v>
      </c>
      <c r="H1519" s="44">
        <v>573</v>
      </c>
      <c r="I1519" s="201" t="str">
        <f t="shared" si="83"/>
        <v>Yes</v>
      </c>
      <c r="J1519" s="177" t="str">
        <f>IF(ISBLANK(INDEX('Policy Characteristics'!D:D,MATCH($C1519,'Policy Characteristics'!$C:$C,0))),"",INDEX('Policy Characteristics'!D:D,MATCH($C1519,'Policy Characteristics'!$C:$C,0)))</f>
        <v/>
      </c>
      <c r="K1519" s="176" t="str">
        <f>IF(ISBLANK(INDEX('Policy Characteristics'!E:E,MATCH($C1519,'Policy Characteristics'!$C:$C,0))),"",INDEX('Policy Characteristics'!E:E,MATCH($C1519,'Policy Characteristics'!$C:$C,0)))</f>
        <v>GRA dist solar subsidy</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10</v>
      </c>
      <c r="N1519" s="176">
        <f>IF(ISBLANK(INDEX('Policy Characteristics'!H:H,MATCH($C1519,'Policy Characteristics'!$C:$C,0))),"",INDEX('Policy Characteristics'!H:H,MATCH($C1519,'Policy Characteristics'!$C:$C,0)))</f>
        <v>1</v>
      </c>
      <c r="O1519" s="176" t="str">
        <f>IF(ISBLANK(INDEX('Policy Characteristics'!I:I,MATCH($C1519,'Policy Characteristics'!$C:$C,0))),"",INDEX('Policy Characteristics'!I:I,MATCH($C1519,'Policy Characteristics'!$C:$C,0)))</f>
        <v>weight</v>
      </c>
      <c r="P1519" s="176"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6" t="str">
        <f>IF(ISBLANK(INDEX('Policy Characteristics'!K:K,MATCH($C1519,'Policy Characteristics'!$C:$C,0))),"",INDEX('Policy Characteristics'!K:K,MATCH($C1519,'Policy Characteristics'!$C:$C,0)))</f>
        <v>io-model.html</v>
      </c>
      <c r="R1519" s="176"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5" t="str">
        <f>IF(ISBLANK(INDEX('Policy Characteristics'!B:B,MATCH($C1520,'Policy Characteristics'!$C:$C,0))),"",INDEX('Policy Characteristics'!B:B,MATCH($C1520,'Policy Characteristics'!$C:$C,0)))</f>
        <v>Distributed Solar Subsidy</v>
      </c>
      <c r="C1520" s="176" t="str">
        <f t="shared" si="82"/>
        <v>GRA for Distributed Solar Subsidy</v>
      </c>
      <c r="D1520" s="1" t="s">
        <v>1869</v>
      </c>
      <c r="F1520" s="1" t="s">
        <v>1873</v>
      </c>
      <c r="H1520" s="44">
        <v>574</v>
      </c>
      <c r="I1520" s="201" t="str">
        <f t="shared" si="83"/>
        <v>Yes</v>
      </c>
      <c r="J1520" s="177" t="str">
        <f>IF(ISBLANK(INDEX('Policy Characteristics'!D:D,MATCH($C1520,'Policy Characteristics'!$C:$C,0))),"",INDEX('Policy Characteristics'!D:D,MATCH($C1520,'Policy Characteristics'!$C:$C,0)))</f>
        <v/>
      </c>
      <c r="K1520" s="176" t="str">
        <f>IF(ISBLANK(INDEX('Policy Characteristics'!E:E,MATCH($C1520,'Policy Characteristics'!$C:$C,0))),"",INDEX('Policy Characteristics'!E:E,MATCH($C1520,'Policy Characteristics'!$C:$C,0)))</f>
        <v>GRA dist solar subsidy</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10</v>
      </c>
      <c r="N1520" s="176">
        <f>IF(ISBLANK(INDEX('Policy Characteristics'!H:H,MATCH($C1520,'Policy Characteristics'!$C:$C,0))),"",INDEX('Policy Characteristics'!H:H,MATCH($C1520,'Policy Characteristics'!$C:$C,0)))</f>
        <v>1</v>
      </c>
      <c r="O1520" s="176" t="str">
        <f>IF(ISBLANK(INDEX('Policy Characteristics'!I:I,MATCH($C1520,'Policy Characteristics'!$C:$C,0))),"",INDEX('Policy Characteristics'!I:I,MATCH($C1520,'Policy Characteristics'!$C:$C,0)))</f>
        <v>weight</v>
      </c>
      <c r="P1520" s="176"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6" t="str">
        <f>IF(ISBLANK(INDEX('Policy Characteristics'!K:K,MATCH($C1520,'Policy Characteristics'!$C:$C,0))),"",INDEX('Policy Characteristics'!K:K,MATCH($C1520,'Policy Characteristics'!$C:$C,0)))</f>
        <v>io-model.html</v>
      </c>
      <c r="R1520" s="176"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5" t="str">
        <f>IF(ISBLANK(INDEX('Policy Characteristics'!B:B,MATCH($C1521,'Policy Characteristics'!$C:$C,0))),"",INDEX('Policy Characteristics'!B:B,MATCH($C1521,'Policy Characteristics'!$C:$C,0)))</f>
        <v>Fuel Subsidy</v>
      </c>
      <c r="C1521" t="s">
        <v>1862</v>
      </c>
      <c r="D1521" s="1" t="s">
        <v>1865</v>
      </c>
      <c r="F1521" s="1" t="s">
        <v>1870</v>
      </c>
      <c r="H1521" s="44">
        <v>575</v>
      </c>
      <c r="I1521" s="197" t="s">
        <v>43</v>
      </c>
      <c r="J1521" s="177" t="str">
        <f>IF(ISBLANK(INDEX('Policy Characteristics'!D:D,MATCH($C1521,'Policy Characteristics'!$C:$C,0))),"",INDEX('Policy Characteristics'!D:D,MATCH($C1521,'Policy Characteristics'!$C:$C,0)))</f>
        <v/>
      </c>
      <c r="K1521" s="176" t="str">
        <f>IF(ISBLANK(INDEX('Policy Characteristics'!E:E,MATCH($C1521,'Policy Characteristics'!$C:$C,0))),"",INDEX('Policy Characteristics'!E:E,MATCH($C1521,'Policy Characteristics'!$C:$C,0)))</f>
        <v>GRA fuel subsidy</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10</v>
      </c>
      <c r="N1521" s="176">
        <f>IF(ISBLANK(INDEX('Policy Characteristics'!H:H,MATCH($C1521,'Policy Characteristics'!$C:$C,0))),"",INDEX('Policy Characteristics'!H:H,MATCH($C1521,'Policy Characteristics'!$C:$C,0)))</f>
        <v>1</v>
      </c>
      <c r="O1521" s="176" t="str">
        <f>IF(ISBLANK(INDEX('Policy Characteristics'!I:I,MATCH($C1521,'Policy Characteristics'!$C:$C,0))),"",INDEX('Policy Characteristics'!I:I,MATCH($C1521,'Policy Characteristics'!$C:$C,0)))</f>
        <v>weight</v>
      </c>
      <c r="P1521" s="176"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6" t="str">
        <f>IF(ISBLANK(INDEX('Policy Characteristics'!K:K,MATCH($C1521,'Policy Characteristics'!$C:$C,0))),"",INDEX('Policy Characteristics'!K:K,MATCH($C1521,'Policy Characteristics'!$C:$C,0)))</f>
        <v>io-model.html</v>
      </c>
      <c r="R1521" s="176"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5" t="str">
        <f>IF(ISBLANK(INDEX('Policy Characteristics'!B:B,MATCH($C1522,'Policy Characteristics'!$C:$C,0))),"",INDEX('Policy Characteristics'!B:B,MATCH($C1522,'Policy Characteristics'!$C:$C,0)))</f>
        <v>Fuel Subsidy</v>
      </c>
      <c r="C1522" s="176" t="str">
        <f t="shared" ref="C1522:C1525" si="84">C$1521</f>
        <v>GRA for Fuel Subsidies</v>
      </c>
      <c r="D1522" s="1" t="s">
        <v>1866</v>
      </c>
      <c r="F1522" s="1" t="s">
        <v>1882</v>
      </c>
      <c r="H1522" s="44">
        <v>576</v>
      </c>
      <c r="I1522" s="201" t="str">
        <f t="shared" ref="I1522:I1530" si="85">I$1521</f>
        <v>Yes</v>
      </c>
      <c r="J1522" s="177" t="str">
        <f>IF(ISBLANK(INDEX('Policy Characteristics'!D:D,MATCH($C1522,'Policy Characteristics'!$C:$C,0))),"",INDEX('Policy Characteristics'!D:D,MATCH($C1522,'Policy Characteristics'!$C:$C,0)))</f>
        <v/>
      </c>
      <c r="K1522" s="176" t="str">
        <f>IF(ISBLANK(INDEX('Policy Characteristics'!E:E,MATCH($C1522,'Policy Characteristics'!$C:$C,0))),"",INDEX('Policy Characteristics'!E:E,MATCH($C1522,'Policy Characteristics'!$C:$C,0)))</f>
        <v>GRA fuel subsidy</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10</v>
      </c>
      <c r="N1522" s="176">
        <f>IF(ISBLANK(INDEX('Policy Characteristics'!H:H,MATCH($C1522,'Policy Characteristics'!$C:$C,0))),"",INDEX('Policy Characteristics'!H:H,MATCH($C1522,'Policy Characteristics'!$C:$C,0)))</f>
        <v>1</v>
      </c>
      <c r="O1522" s="176" t="str">
        <f>IF(ISBLANK(INDEX('Policy Characteristics'!I:I,MATCH($C1522,'Policy Characteristics'!$C:$C,0))),"",INDEX('Policy Characteristics'!I:I,MATCH($C1522,'Policy Characteristics'!$C:$C,0)))</f>
        <v>weight</v>
      </c>
      <c r="P1522" s="176"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6" t="str">
        <f>IF(ISBLANK(INDEX('Policy Characteristics'!K:K,MATCH($C1522,'Policy Characteristics'!$C:$C,0))),"",INDEX('Policy Characteristics'!K:K,MATCH($C1522,'Policy Characteristics'!$C:$C,0)))</f>
        <v>io-model.html</v>
      </c>
      <c r="R1522" s="176"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5" t="str">
        <f>IF(ISBLANK(INDEX('Policy Characteristics'!B:B,MATCH($C1523,'Policy Characteristics'!$C:$C,0))),"",INDEX('Policy Characteristics'!B:B,MATCH($C1523,'Policy Characteristics'!$C:$C,0)))</f>
        <v>Fuel Subsidy</v>
      </c>
      <c r="C1523" s="176" t="str">
        <f t="shared" si="84"/>
        <v>GRA for Fuel Subsidies</v>
      </c>
      <c r="D1523" s="1" t="s">
        <v>1867</v>
      </c>
      <c r="F1523" s="1" t="s">
        <v>1871</v>
      </c>
      <c r="H1523" s="44">
        <v>577</v>
      </c>
      <c r="I1523" s="201" t="str">
        <f t="shared" si="85"/>
        <v>Yes</v>
      </c>
      <c r="J1523" s="177" t="str">
        <f>IF(ISBLANK(INDEX('Policy Characteristics'!D:D,MATCH($C1523,'Policy Characteristics'!$C:$C,0))),"",INDEX('Policy Characteristics'!D:D,MATCH($C1523,'Policy Characteristics'!$C:$C,0)))</f>
        <v/>
      </c>
      <c r="K1523" s="176" t="str">
        <f>IF(ISBLANK(INDEX('Policy Characteristics'!E:E,MATCH($C1523,'Policy Characteristics'!$C:$C,0))),"",INDEX('Policy Characteristics'!E:E,MATCH($C1523,'Policy Characteristics'!$C:$C,0)))</f>
        <v>GRA fuel subsidy</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10</v>
      </c>
      <c r="N1523" s="176">
        <f>IF(ISBLANK(INDEX('Policy Characteristics'!H:H,MATCH($C1523,'Policy Characteristics'!$C:$C,0))),"",INDEX('Policy Characteristics'!H:H,MATCH($C1523,'Policy Characteristics'!$C:$C,0)))</f>
        <v>1</v>
      </c>
      <c r="O1523" s="176" t="str">
        <f>IF(ISBLANK(INDEX('Policy Characteristics'!I:I,MATCH($C1523,'Policy Characteristics'!$C:$C,0))),"",INDEX('Policy Characteristics'!I:I,MATCH($C1523,'Policy Characteristics'!$C:$C,0)))</f>
        <v>weight</v>
      </c>
      <c r="P1523" s="176"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6" t="str">
        <f>IF(ISBLANK(INDEX('Policy Characteristics'!K:K,MATCH($C1523,'Policy Characteristics'!$C:$C,0))),"",INDEX('Policy Characteristics'!K:K,MATCH($C1523,'Policy Characteristics'!$C:$C,0)))</f>
        <v>io-model.html</v>
      </c>
      <c r="R1523" s="176"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5" t="str">
        <f>IF(ISBLANK(INDEX('Policy Characteristics'!B:B,MATCH($C1524,'Policy Characteristics'!$C:$C,0))),"",INDEX('Policy Characteristics'!B:B,MATCH($C1524,'Policy Characteristics'!$C:$C,0)))</f>
        <v>Fuel Subsidy</v>
      </c>
      <c r="C1524" s="176" t="str">
        <f t="shared" si="84"/>
        <v>GRA for Fuel Subsidies</v>
      </c>
      <c r="D1524" s="1" t="s">
        <v>1868</v>
      </c>
      <c r="F1524" s="1" t="s">
        <v>1872</v>
      </c>
      <c r="H1524" s="44">
        <v>578</v>
      </c>
      <c r="I1524" s="201" t="str">
        <f t="shared" si="85"/>
        <v>Yes</v>
      </c>
      <c r="J1524" s="177" t="str">
        <f>IF(ISBLANK(INDEX('Policy Characteristics'!D:D,MATCH($C1524,'Policy Characteristics'!$C:$C,0))),"",INDEX('Policy Characteristics'!D:D,MATCH($C1524,'Policy Characteristics'!$C:$C,0)))</f>
        <v/>
      </c>
      <c r="K1524" s="176" t="str">
        <f>IF(ISBLANK(INDEX('Policy Characteristics'!E:E,MATCH($C1524,'Policy Characteristics'!$C:$C,0))),"",INDEX('Policy Characteristics'!E:E,MATCH($C1524,'Policy Characteristics'!$C:$C,0)))</f>
        <v>GRA fuel subsidy</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10</v>
      </c>
      <c r="N1524" s="176">
        <f>IF(ISBLANK(INDEX('Policy Characteristics'!H:H,MATCH($C1524,'Policy Characteristics'!$C:$C,0))),"",INDEX('Policy Characteristics'!H:H,MATCH($C1524,'Policy Characteristics'!$C:$C,0)))</f>
        <v>1</v>
      </c>
      <c r="O1524" s="176" t="str">
        <f>IF(ISBLANK(INDEX('Policy Characteristics'!I:I,MATCH($C1524,'Policy Characteristics'!$C:$C,0))),"",INDEX('Policy Characteristics'!I:I,MATCH($C1524,'Policy Characteristics'!$C:$C,0)))</f>
        <v>weight</v>
      </c>
      <c r="P1524" s="176"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6" t="str">
        <f>IF(ISBLANK(INDEX('Policy Characteristics'!K:K,MATCH($C1524,'Policy Characteristics'!$C:$C,0))),"",INDEX('Policy Characteristics'!K:K,MATCH($C1524,'Policy Characteristics'!$C:$C,0)))</f>
        <v>io-model.html</v>
      </c>
      <c r="R1524" s="176"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5" t="str">
        <f>IF(ISBLANK(INDEX('Policy Characteristics'!B:B,MATCH($C1525,'Policy Characteristics'!$C:$C,0))),"",INDEX('Policy Characteristics'!B:B,MATCH($C1525,'Policy Characteristics'!$C:$C,0)))</f>
        <v>Fuel Subsidy</v>
      </c>
      <c r="C1525" s="176" t="str">
        <f t="shared" si="84"/>
        <v>GRA for Fuel Subsidies</v>
      </c>
      <c r="D1525" s="1" t="s">
        <v>1869</v>
      </c>
      <c r="F1525" s="1" t="s">
        <v>1873</v>
      </c>
      <c r="H1525" s="44">
        <v>579</v>
      </c>
      <c r="I1525" s="201" t="str">
        <f t="shared" si="85"/>
        <v>Yes</v>
      </c>
      <c r="J1525" s="177" t="str">
        <f>IF(ISBLANK(INDEX('Policy Characteristics'!D:D,MATCH($C1525,'Policy Characteristics'!$C:$C,0))),"",INDEX('Policy Characteristics'!D:D,MATCH($C1525,'Policy Characteristics'!$C:$C,0)))</f>
        <v/>
      </c>
      <c r="K1525" s="176" t="str">
        <f>IF(ISBLANK(INDEX('Policy Characteristics'!E:E,MATCH($C1525,'Policy Characteristics'!$C:$C,0))),"",INDEX('Policy Characteristics'!E:E,MATCH($C1525,'Policy Characteristics'!$C:$C,0)))</f>
        <v>GRA fuel subsidy</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10</v>
      </c>
      <c r="N1525" s="176">
        <f>IF(ISBLANK(INDEX('Policy Characteristics'!H:H,MATCH($C1525,'Policy Characteristics'!$C:$C,0))),"",INDEX('Policy Characteristics'!H:H,MATCH($C1525,'Policy Characteristics'!$C:$C,0)))</f>
        <v>1</v>
      </c>
      <c r="O1525" s="176" t="str">
        <f>IF(ISBLANK(INDEX('Policy Characteristics'!I:I,MATCH($C1525,'Policy Characteristics'!$C:$C,0))),"",INDEX('Policy Characteristics'!I:I,MATCH($C1525,'Policy Characteristics'!$C:$C,0)))</f>
        <v>weight</v>
      </c>
      <c r="P1525" s="176"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6" t="str">
        <f>IF(ISBLANK(INDEX('Policy Characteristics'!K:K,MATCH($C1525,'Policy Characteristics'!$C:$C,0))),"",INDEX('Policy Characteristics'!K:K,MATCH($C1525,'Policy Characteristics'!$C:$C,0)))</f>
        <v>io-model.html</v>
      </c>
      <c r="R1525" s="176"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5" t="str">
        <f>IF(ISBLANK(INDEX('Policy Characteristics'!B:B,MATCH($C1526,'Policy Characteristics'!$C:$C,0))),"",INDEX('Policy Characteristics'!B:B,MATCH($C1526,'Policy Characteristics'!$C:$C,0)))</f>
        <v>CCS Subsidy</v>
      </c>
      <c r="C1526" t="s">
        <v>2498</v>
      </c>
      <c r="D1526" s="1" t="s">
        <v>1865</v>
      </c>
      <c r="F1526" s="1" t="s">
        <v>1870</v>
      </c>
      <c r="H1526" s="44">
        <v>2252</v>
      </c>
      <c r="I1526" s="197" t="s">
        <v>43</v>
      </c>
      <c r="J1526" s="177" t="str">
        <f>IF(ISBLANK(INDEX('Policy Characteristics'!D:D,MATCH($C1526,'Policy Characteristics'!$C:$C,0))),"",INDEX('Policy Characteristics'!D:D,MATCH($C1526,'Policy Characteristics'!$C:$C,0)))</f>
        <v/>
      </c>
      <c r="K1526" s="176" t="str">
        <f>IF(ISBLANK(INDEX('Policy Characteristics'!E:E,MATCH($C1526,'Policy Characteristics'!$C:$C,0))),"",INDEX('Policy Characteristics'!E:E,MATCH($C1526,'Policy Characteristics'!$C:$C,0)))</f>
        <v>GRA CCS subsidy</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10</v>
      </c>
      <c r="N1526" s="176">
        <f>IF(ISBLANK(INDEX('Policy Characteristics'!H:H,MATCH($C1526,'Policy Characteristics'!$C:$C,0))),"",INDEX('Policy Characteristics'!H:H,MATCH($C1526,'Policy Characteristics'!$C:$C,0)))</f>
        <v>1</v>
      </c>
      <c r="O1526" s="176" t="str">
        <f>IF(ISBLANK(INDEX('Policy Characteristics'!I:I,MATCH($C1526,'Policy Characteristics'!$C:$C,0))),"",INDEX('Policy Characteristics'!I:I,MATCH($C1526,'Policy Characteristics'!$C:$C,0)))</f>
        <v>weight</v>
      </c>
      <c r="P1526" s="176"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6" t="str">
        <f>IF(ISBLANK(INDEX('Policy Characteristics'!K:K,MATCH($C1526,'Policy Characteristics'!$C:$C,0))),"",INDEX('Policy Characteristics'!K:K,MATCH($C1526,'Policy Characteristics'!$C:$C,0)))</f>
        <v>io-model.html</v>
      </c>
      <c r="R1526" s="176"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5" t="str">
        <f>IF(ISBLANK(INDEX('Policy Characteristics'!B:B,MATCH($C1527,'Policy Characteristics'!$C:$C,0))),"",INDEX('Policy Characteristics'!B:B,MATCH($C1527,'Policy Characteristics'!$C:$C,0)))</f>
        <v>CCS Subsidy</v>
      </c>
      <c r="C1527" s="176" t="str">
        <f>C$1526</f>
        <v>GRA for CCS Subsidies</v>
      </c>
      <c r="D1527" s="1" t="s">
        <v>1866</v>
      </c>
      <c r="F1527" s="1" t="s">
        <v>1882</v>
      </c>
      <c r="H1527" s="44">
        <v>2253</v>
      </c>
      <c r="I1527" s="201" t="str">
        <f t="shared" si="85"/>
        <v>Yes</v>
      </c>
      <c r="J1527" s="177" t="str">
        <f>IF(ISBLANK(INDEX('Policy Characteristics'!D:D,MATCH($C1527,'Policy Characteristics'!$C:$C,0))),"",INDEX('Policy Characteristics'!D:D,MATCH($C1527,'Policy Characteristics'!$C:$C,0)))</f>
        <v/>
      </c>
      <c r="K1527" s="176" t="str">
        <f>IF(ISBLANK(INDEX('Policy Characteristics'!E:E,MATCH($C1527,'Policy Characteristics'!$C:$C,0))),"",INDEX('Policy Characteristics'!E:E,MATCH($C1527,'Policy Characteristics'!$C:$C,0)))</f>
        <v>GRA CCS subsidy</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10</v>
      </c>
      <c r="N1527" s="176">
        <f>IF(ISBLANK(INDEX('Policy Characteristics'!H:H,MATCH($C1527,'Policy Characteristics'!$C:$C,0))),"",INDEX('Policy Characteristics'!H:H,MATCH($C1527,'Policy Characteristics'!$C:$C,0)))</f>
        <v>1</v>
      </c>
      <c r="O1527" s="176" t="str">
        <f>IF(ISBLANK(INDEX('Policy Characteristics'!I:I,MATCH($C1527,'Policy Characteristics'!$C:$C,0))),"",INDEX('Policy Characteristics'!I:I,MATCH($C1527,'Policy Characteristics'!$C:$C,0)))</f>
        <v>weight</v>
      </c>
      <c r="P1527" s="176"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6" t="str">
        <f>IF(ISBLANK(INDEX('Policy Characteristics'!K:K,MATCH($C1527,'Policy Characteristics'!$C:$C,0))),"",INDEX('Policy Characteristics'!K:K,MATCH($C1527,'Policy Characteristics'!$C:$C,0)))</f>
        <v>io-model.html</v>
      </c>
      <c r="R1527" s="176"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5" t="str">
        <f>IF(ISBLANK(INDEX('Policy Characteristics'!B:B,MATCH($C1528,'Policy Characteristics'!$C:$C,0))),"",INDEX('Policy Characteristics'!B:B,MATCH($C1528,'Policy Characteristics'!$C:$C,0)))</f>
        <v>CCS Subsidy</v>
      </c>
      <c r="C1528" s="176" t="str">
        <f t="shared" ref="C1528:C1530" si="86">C$1526</f>
        <v>GRA for CCS Subsidies</v>
      </c>
      <c r="D1528" s="1" t="s">
        <v>1867</v>
      </c>
      <c r="F1528" s="1" t="s">
        <v>1871</v>
      </c>
      <c r="H1528" s="44">
        <v>2254</v>
      </c>
      <c r="I1528" s="201" t="str">
        <f t="shared" si="85"/>
        <v>Yes</v>
      </c>
      <c r="J1528" s="177" t="str">
        <f>IF(ISBLANK(INDEX('Policy Characteristics'!D:D,MATCH($C1528,'Policy Characteristics'!$C:$C,0))),"",INDEX('Policy Characteristics'!D:D,MATCH($C1528,'Policy Characteristics'!$C:$C,0)))</f>
        <v/>
      </c>
      <c r="K1528" s="176" t="str">
        <f>IF(ISBLANK(INDEX('Policy Characteristics'!E:E,MATCH($C1528,'Policy Characteristics'!$C:$C,0))),"",INDEX('Policy Characteristics'!E:E,MATCH($C1528,'Policy Characteristics'!$C:$C,0)))</f>
        <v>GRA CCS subsidy</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10</v>
      </c>
      <c r="N1528" s="176">
        <f>IF(ISBLANK(INDEX('Policy Characteristics'!H:H,MATCH($C1528,'Policy Characteristics'!$C:$C,0))),"",INDEX('Policy Characteristics'!H:H,MATCH($C1528,'Policy Characteristics'!$C:$C,0)))</f>
        <v>1</v>
      </c>
      <c r="O1528" s="176" t="str">
        <f>IF(ISBLANK(INDEX('Policy Characteristics'!I:I,MATCH($C1528,'Policy Characteristics'!$C:$C,0))),"",INDEX('Policy Characteristics'!I:I,MATCH($C1528,'Policy Characteristics'!$C:$C,0)))</f>
        <v>weight</v>
      </c>
      <c r="P1528" s="176"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6" t="str">
        <f>IF(ISBLANK(INDEX('Policy Characteristics'!K:K,MATCH($C1528,'Policy Characteristics'!$C:$C,0))),"",INDEX('Policy Characteristics'!K:K,MATCH($C1528,'Policy Characteristics'!$C:$C,0)))</f>
        <v>io-model.html</v>
      </c>
      <c r="R1528" s="176"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5" t="str">
        <f>IF(ISBLANK(INDEX('Policy Characteristics'!B:B,MATCH($C1529,'Policy Characteristics'!$C:$C,0))),"",INDEX('Policy Characteristics'!B:B,MATCH($C1529,'Policy Characteristics'!$C:$C,0)))</f>
        <v>CCS Subsidy</v>
      </c>
      <c r="C1529" s="176" t="str">
        <f t="shared" si="86"/>
        <v>GRA for CCS Subsidies</v>
      </c>
      <c r="D1529" s="1" t="s">
        <v>1868</v>
      </c>
      <c r="F1529" s="1" t="s">
        <v>1872</v>
      </c>
      <c r="H1529" s="44">
        <v>2255</v>
      </c>
      <c r="I1529" s="201" t="str">
        <f t="shared" si="85"/>
        <v>Yes</v>
      </c>
      <c r="J1529" s="177" t="str">
        <f>IF(ISBLANK(INDEX('Policy Characteristics'!D:D,MATCH($C1529,'Policy Characteristics'!$C:$C,0))),"",INDEX('Policy Characteristics'!D:D,MATCH($C1529,'Policy Characteristics'!$C:$C,0)))</f>
        <v/>
      </c>
      <c r="K1529" s="176" t="str">
        <f>IF(ISBLANK(INDEX('Policy Characteristics'!E:E,MATCH($C1529,'Policy Characteristics'!$C:$C,0))),"",INDEX('Policy Characteristics'!E:E,MATCH($C1529,'Policy Characteristics'!$C:$C,0)))</f>
        <v>GRA CCS subsidy</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10</v>
      </c>
      <c r="N1529" s="176">
        <f>IF(ISBLANK(INDEX('Policy Characteristics'!H:H,MATCH($C1529,'Policy Characteristics'!$C:$C,0))),"",INDEX('Policy Characteristics'!H:H,MATCH($C1529,'Policy Characteristics'!$C:$C,0)))</f>
        <v>1</v>
      </c>
      <c r="O1529" s="176" t="str">
        <f>IF(ISBLANK(INDEX('Policy Characteristics'!I:I,MATCH($C1529,'Policy Characteristics'!$C:$C,0))),"",INDEX('Policy Characteristics'!I:I,MATCH($C1529,'Policy Characteristics'!$C:$C,0)))</f>
        <v>weight</v>
      </c>
      <c r="P1529" s="176"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6" t="str">
        <f>IF(ISBLANK(INDEX('Policy Characteristics'!K:K,MATCH($C1529,'Policy Characteristics'!$C:$C,0))),"",INDEX('Policy Characteristics'!K:K,MATCH($C1529,'Policy Characteristics'!$C:$C,0)))</f>
        <v>io-model.html</v>
      </c>
      <c r="R1529" s="176"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5" t="str">
        <f>IF(ISBLANK(INDEX('Policy Characteristics'!B:B,MATCH($C1530,'Policy Characteristics'!$C:$C,0))),"",INDEX('Policy Characteristics'!B:B,MATCH($C1530,'Policy Characteristics'!$C:$C,0)))</f>
        <v>CCS Subsidy</v>
      </c>
      <c r="C1530" s="176" t="str">
        <f t="shared" si="86"/>
        <v>GRA for CCS Subsidies</v>
      </c>
      <c r="D1530" s="1" t="s">
        <v>1869</v>
      </c>
      <c r="F1530" s="1" t="s">
        <v>1873</v>
      </c>
      <c r="H1530" s="44">
        <v>2256</v>
      </c>
      <c r="I1530" s="201" t="str">
        <f t="shared" si="85"/>
        <v>Yes</v>
      </c>
      <c r="J1530" s="177" t="str">
        <f>IF(ISBLANK(INDEX('Policy Characteristics'!D:D,MATCH($C1530,'Policy Characteristics'!$C:$C,0))),"",INDEX('Policy Characteristics'!D:D,MATCH($C1530,'Policy Characteristics'!$C:$C,0)))</f>
        <v/>
      </c>
      <c r="K1530" s="176" t="str">
        <f>IF(ISBLANK(INDEX('Policy Characteristics'!E:E,MATCH($C1530,'Policy Characteristics'!$C:$C,0))),"",INDEX('Policy Characteristics'!E:E,MATCH($C1530,'Policy Characteristics'!$C:$C,0)))</f>
        <v>GRA CCS subsidy</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10</v>
      </c>
      <c r="N1530" s="176">
        <f>IF(ISBLANK(INDEX('Policy Characteristics'!H:H,MATCH($C1530,'Policy Characteristics'!$C:$C,0))),"",INDEX('Policy Characteristics'!H:H,MATCH($C1530,'Policy Characteristics'!$C:$C,0)))</f>
        <v>1</v>
      </c>
      <c r="O1530" s="176" t="str">
        <f>IF(ISBLANK(INDEX('Policy Characteristics'!I:I,MATCH($C1530,'Policy Characteristics'!$C:$C,0))),"",INDEX('Policy Characteristics'!I:I,MATCH($C1530,'Policy Characteristics'!$C:$C,0)))</f>
        <v>weight</v>
      </c>
      <c r="P1530" s="176"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6" t="str">
        <f>IF(ISBLANK(INDEX('Policy Characteristics'!K:K,MATCH($C1530,'Policy Characteristics'!$C:$C,0))),"",INDEX('Policy Characteristics'!K:K,MATCH($C1530,'Policy Characteristics'!$C:$C,0)))</f>
        <v>io-model.html</v>
      </c>
      <c r="R1530" s="176"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5" t="str">
        <f>IF(ISBLANK(INDEX('Policy Characteristics'!B:B,MATCH($C1531,'Policy Characteristics'!$C:$C,0))),"",INDEX('Policy Characteristics'!B:B,MATCH($C1531,'Policy Characteristics'!$C:$C,0)))</f>
        <v>National Debt Interest</v>
      </c>
      <c r="C1531" t="s">
        <v>1863</v>
      </c>
      <c r="D1531" s="1" t="s">
        <v>1865</v>
      </c>
      <c r="F1531" s="1" t="s">
        <v>1870</v>
      </c>
      <c r="H1531" s="44">
        <v>580</v>
      </c>
      <c r="I1531" s="197" t="s">
        <v>43</v>
      </c>
      <c r="J1531" s="177" t="str">
        <f>IF(ISBLANK(INDEX('Policy Characteristics'!D:D,MATCH($C1531,'Policy Characteristics'!$C:$C,0))),"",INDEX('Policy Characteristics'!D:D,MATCH($C1531,'Policy Characteristics'!$C:$C,0)))</f>
        <v/>
      </c>
      <c r="K1531" s="176" t="str">
        <f>IF(ISBLANK(INDEX('Policy Characteristics'!E:E,MATCH($C1531,'Policy Characteristics'!$C:$C,0))),"",INDEX('Policy Characteristics'!E:E,MATCH($C1531,'Policy Characteristics'!$C:$C,0)))</f>
        <v>GRA national debt interest</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10</v>
      </c>
      <c r="N1531" s="176">
        <f>IF(ISBLANK(INDEX('Policy Characteristics'!H:H,MATCH($C1531,'Policy Characteristics'!$C:$C,0))),"",INDEX('Policy Characteristics'!H:H,MATCH($C1531,'Policy Characteristics'!$C:$C,0)))</f>
        <v>1</v>
      </c>
      <c r="O1531" s="176" t="str">
        <f>IF(ISBLANK(INDEX('Policy Characteristics'!I:I,MATCH($C1531,'Policy Characteristics'!$C:$C,0))),"",INDEX('Policy Characteristics'!I:I,MATCH($C1531,'Policy Characteristics'!$C:$C,0)))</f>
        <v>weight</v>
      </c>
      <c r="P1531" s="176"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6" t="str">
        <f>IF(ISBLANK(INDEX('Policy Characteristics'!K:K,MATCH($C1531,'Policy Characteristics'!$C:$C,0))),"",INDEX('Policy Characteristics'!K:K,MATCH($C1531,'Policy Characteristics'!$C:$C,0)))</f>
        <v>io-model.html</v>
      </c>
      <c r="R1531" s="176"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5" t="str">
        <f>IF(ISBLANK(INDEX('Policy Characteristics'!B:B,MATCH($C1532,'Policy Characteristics'!$C:$C,0))),"",INDEX('Policy Characteristics'!B:B,MATCH($C1532,'Policy Characteristics'!$C:$C,0)))</f>
        <v>National Debt Interest</v>
      </c>
      <c r="C1532" s="176" t="str">
        <f t="shared" ref="C1532:C1535" si="87">C$1531</f>
        <v>GRA for National Debt Interest</v>
      </c>
      <c r="D1532" s="1" t="s">
        <v>1866</v>
      </c>
      <c r="F1532" s="1" t="s">
        <v>1882</v>
      </c>
      <c r="H1532" s="44">
        <v>581</v>
      </c>
      <c r="I1532" s="201" t="str">
        <f t="shared" ref="I1532:I1535" si="88">I$1531</f>
        <v>Yes</v>
      </c>
      <c r="J1532" s="177" t="str">
        <f>IF(ISBLANK(INDEX('Policy Characteristics'!D:D,MATCH($C1532,'Policy Characteristics'!$C:$C,0))),"",INDEX('Policy Characteristics'!D:D,MATCH($C1532,'Policy Characteristics'!$C:$C,0)))</f>
        <v/>
      </c>
      <c r="K1532" s="176" t="str">
        <f>IF(ISBLANK(INDEX('Policy Characteristics'!E:E,MATCH($C1532,'Policy Characteristics'!$C:$C,0))),"",INDEX('Policy Characteristics'!E:E,MATCH($C1532,'Policy Characteristics'!$C:$C,0)))</f>
        <v>GRA national debt interest</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10</v>
      </c>
      <c r="N1532" s="176">
        <f>IF(ISBLANK(INDEX('Policy Characteristics'!H:H,MATCH($C1532,'Policy Characteristics'!$C:$C,0))),"",INDEX('Policy Characteristics'!H:H,MATCH($C1532,'Policy Characteristics'!$C:$C,0)))</f>
        <v>1</v>
      </c>
      <c r="O1532" s="176" t="str">
        <f>IF(ISBLANK(INDEX('Policy Characteristics'!I:I,MATCH($C1532,'Policy Characteristics'!$C:$C,0))),"",INDEX('Policy Characteristics'!I:I,MATCH($C1532,'Policy Characteristics'!$C:$C,0)))</f>
        <v>weight</v>
      </c>
      <c r="P1532" s="176"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6" t="str">
        <f>IF(ISBLANK(INDEX('Policy Characteristics'!K:K,MATCH($C1532,'Policy Characteristics'!$C:$C,0))),"",INDEX('Policy Characteristics'!K:K,MATCH($C1532,'Policy Characteristics'!$C:$C,0)))</f>
        <v>io-model.html</v>
      </c>
      <c r="R1532" s="176"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5" t="str">
        <f>IF(ISBLANK(INDEX('Policy Characteristics'!B:B,MATCH($C1533,'Policy Characteristics'!$C:$C,0))),"",INDEX('Policy Characteristics'!B:B,MATCH($C1533,'Policy Characteristics'!$C:$C,0)))</f>
        <v>National Debt Interest</v>
      </c>
      <c r="C1533" s="176" t="str">
        <f t="shared" si="87"/>
        <v>GRA for National Debt Interest</v>
      </c>
      <c r="D1533" s="1" t="s">
        <v>1867</v>
      </c>
      <c r="F1533" s="1" t="s">
        <v>1871</v>
      </c>
      <c r="H1533" s="44">
        <v>582</v>
      </c>
      <c r="I1533" s="201" t="str">
        <f t="shared" si="88"/>
        <v>Yes</v>
      </c>
      <c r="J1533" s="177" t="str">
        <f>IF(ISBLANK(INDEX('Policy Characteristics'!D:D,MATCH($C1533,'Policy Characteristics'!$C:$C,0))),"",INDEX('Policy Characteristics'!D:D,MATCH($C1533,'Policy Characteristics'!$C:$C,0)))</f>
        <v/>
      </c>
      <c r="K1533" s="176" t="str">
        <f>IF(ISBLANK(INDEX('Policy Characteristics'!E:E,MATCH($C1533,'Policy Characteristics'!$C:$C,0))),"",INDEX('Policy Characteristics'!E:E,MATCH($C1533,'Policy Characteristics'!$C:$C,0)))</f>
        <v>GRA national debt interest</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10</v>
      </c>
      <c r="N1533" s="176">
        <f>IF(ISBLANK(INDEX('Policy Characteristics'!H:H,MATCH($C1533,'Policy Characteristics'!$C:$C,0))),"",INDEX('Policy Characteristics'!H:H,MATCH($C1533,'Policy Characteristics'!$C:$C,0)))</f>
        <v>1</v>
      </c>
      <c r="O1533" s="176" t="str">
        <f>IF(ISBLANK(INDEX('Policy Characteristics'!I:I,MATCH($C1533,'Policy Characteristics'!$C:$C,0))),"",INDEX('Policy Characteristics'!I:I,MATCH($C1533,'Policy Characteristics'!$C:$C,0)))</f>
        <v>weight</v>
      </c>
      <c r="P1533" s="176"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6" t="str">
        <f>IF(ISBLANK(INDEX('Policy Characteristics'!K:K,MATCH($C1533,'Policy Characteristics'!$C:$C,0))),"",INDEX('Policy Characteristics'!K:K,MATCH($C1533,'Policy Characteristics'!$C:$C,0)))</f>
        <v>io-model.html</v>
      </c>
      <c r="R1533" s="176"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5" t="str">
        <f>IF(ISBLANK(INDEX('Policy Characteristics'!B:B,MATCH($C1534,'Policy Characteristics'!$C:$C,0))),"",INDEX('Policy Characteristics'!B:B,MATCH($C1534,'Policy Characteristics'!$C:$C,0)))</f>
        <v>National Debt Interest</v>
      </c>
      <c r="C1534" s="176" t="str">
        <f t="shared" si="87"/>
        <v>GRA for National Debt Interest</v>
      </c>
      <c r="D1534" s="1" t="s">
        <v>1868</v>
      </c>
      <c r="F1534" s="1" t="s">
        <v>1872</v>
      </c>
      <c r="H1534" s="44">
        <v>583</v>
      </c>
      <c r="I1534" s="201" t="str">
        <f t="shared" si="88"/>
        <v>Yes</v>
      </c>
      <c r="J1534" s="177" t="str">
        <f>IF(ISBLANK(INDEX('Policy Characteristics'!D:D,MATCH($C1534,'Policy Characteristics'!$C:$C,0))),"",INDEX('Policy Characteristics'!D:D,MATCH($C1534,'Policy Characteristics'!$C:$C,0)))</f>
        <v/>
      </c>
      <c r="K1534" s="176" t="str">
        <f>IF(ISBLANK(INDEX('Policy Characteristics'!E:E,MATCH($C1534,'Policy Characteristics'!$C:$C,0))),"",INDEX('Policy Characteristics'!E:E,MATCH($C1534,'Policy Characteristics'!$C:$C,0)))</f>
        <v>GRA national debt interest</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10</v>
      </c>
      <c r="N1534" s="176">
        <f>IF(ISBLANK(INDEX('Policy Characteristics'!H:H,MATCH($C1534,'Policy Characteristics'!$C:$C,0))),"",INDEX('Policy Characteristics'!H:H,MATCH($C1534,'Policy Characteristics'!$C:$C,0)))</f>
        <v>1</v>
      </c>
      <c r="O1534" s="176" t="str">
        <f>IF(ISBLANK(INDEX('Policy Characteristics'!I:I,MATCH($C1534,'Policy Characteristics'!$C:$C,0))),"",INDEX('Policy Characteristics'!I:I,MATCH($C1534,'Policy Characteristics'!$C:$C,0)))</f>
        <v>weight</v>
      </c>
      <c r="P1534" s="176"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6" t="str">
        <f>IF(ISBLANK(INDEX('Policy Characteristics'!K:K,MATCH($C1534,'Policy Characteristics'!$C:$C,0))),"",INDEX('Policy Characteristics'!K:K,MATCH($C1534,'Policy Characteristics'!$C:$C,0)))</f>
        <v>io-model.html</v>
      </c>
      <c r="R1534" s="176"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5" t="str">
        <f>IF(ISBLANK(INDEX('Policy Characteristics'!B:B,MATCH($C1535,'Policy Characteristics'!$C:$C,0))),"",INDEX('Policy Characteristics'!B:B,MATCH($C1535,'Policy Characteristics'!$C:$C,0)))</f>
        <v>National Debt Interest</v>
      </c>
      <c r="C1535" s="176" t="str">
        <f t="shared" si="87"/>
        <v>GRA for National Debt Interest</v>
      </c>
      <c r="D1535" s="1" t="s">
        <v>1869</v>
      </c>
      <c r="F1535" s="1" t="s">
        <v>1873</v>
      </c>
      <c r="H1535" s="44">
        <v>584</v>
      </c>
      <c r="I1535" s="201" t="str">
        <f t="shared" si="88"/>
        <v>Yes</v>
      </c>
      <c r="J1535" s="177" t="str">
        <f>IF(ISBLANK(INDEX('Policy Characteristics'!D:D,MATCH($C1535,'Policy Characteristics'!$C:$C,0))),"",INDEX('Policy Characteristics'!D:D,MATCH($C1535,'Policy Characteristics'!$C:$C,0)))</f>
        <v/>
      </c>
      <c r="K1535" s="176" t="str">
        <f>IF(ISBLANK(INDEX('Policy Characteristics'!E:E,MATCH($C1535,'Policy Characteristics'!$C:$C,0))),"",INDEX('Policy Characteristics'!E:E,MATCH($C1535,'Policy Characteristics'!$C:$C,0)))</f>
        <v>GRA national debt interest</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10</v>
      </c>
      <c r="N1535" s="176">
        <f>IF(ISBLANK(INDEX('Policy Characteristics'!H:H,MATCH($C1535,'Policy Characteristics'!$C:$C,0))),"",INDEX('Policy Characteristics'!H:H,MATCH($C1535,'Policy Characteristics'!$C:$C,0)))</f>
        <v>1</v>
      </c>
      <c r="O1535" s="176" t="str">
        <f>IF(ISBLANK(INDEX('Policy Characteristics'!I:I,MATCH($C1535,'Policy Characteristics'!$C:$C,0))),"",INDEX('Policy Characteristics'!I:I,MATCH($C1535,'Policy Characteristics'!$C:$C,0)))</f>
        <v>weight</v>
      </c>
      <c r="P1535" s="176"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6" t="str">
        <f>IF(ISBLANK(INDEX('Policy Characteristics'!K:K,MATCH($C1535,'Policy Characteristics'!$C:$C,0))),"",INDEX('Policy Characteristics'!K:K,MATCH($C1535,'Policy Characteristics'!$C:$C,0)))</f>
        <v>io-model.html</v>
      </c>
      <c r="R1535" s="176"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5" t="str">
        <f>IF(ISBLANK(INDEX('Policy Characteristics'!B:B,MATCH($C1536,'Policy Characteristics'!$C:$C,0))),"",INDEX('Policy Characteristics'!B:B,MATCH($C1536,'Policy Characteristics'!$C:$C,0)))</f>
        <v>Remaining Government Cash Flows</v>
      </c>
      <c r="C1536" t="s">
        <v>1864</v>
      </c>
      <c r="D1536" s="1" t="s">
        <v>1865</v>
      </c>
      <c r="F1536" s="1" t="s">
        <v>1870</v>
      </c>
      <c r="H1536" s="44">
        <v>585</v>
      </c>
      <c r="I1536" s="197" t="s">
        <v>43</v>
      </c>
      <c r="J1536" s="177" t="str">
        <f>IF(ISBLANK(INDEX('Policy Characteristics'!D:D,MATCH($C1536,'Policy Characteristics'!$C:$C,0))),"",INDEX('Policy Characteristics'!D:D,MATCH($C1536,'Policy Characteristics'!$C:$C,0)))</f>
        <v/>
      </c>
      <c r="K1536" s="176" t="str">
        <f>IF(ISBLANK(INDEX('Policy Characteristics'!E:E,MATCH($C1536,'Policy Characteristics'!$C:$C,0))),"",INDEX('Policy Characteristics'!E:E,MATCH($C1536,'Policy Characteristics'!$C:$C,0)))</f>
        <v>GRA remaining cash flow changes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10</v>
      </c>
      <c r="N1536" s="176">
        <f>IF(ISBLANK(INDEX('Policy Characteristics'!H:H,MATCH($C1536,'Policy Characteristics'!$C:$C,0))),"",INDEX('Policy Characteristics'!H:H,MATCH($C1536,'Policy Characteristics'!$C:$C,0)))</f>
        <v>1</v>
      </c>
      <c r="O1536" s="176" t="str">
        <f>IF(ISBLANK(INDEX('Policy Characteristics'!I:I,MATCH($C1536,'Policy Characteristics'!$C:$C,0))),"",INDEX('Policy Characteristics'!I:I,MATCH($C1536,'Policy Characteristics'!$C:$C,0)))</f>
        <v>weight</v>
      </c>
      <c r="P1536" s="176"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6" t="str">
        <f>IF(ISBLANK(INDEX('Policy Characteristics'!K:K,MATCH($C1536,'Policy Characteristics'!$C:$C,0))),"",INDEX('Policy Characteristics'!K:K,MATCH($C1536,'Policy Characteristics'!$C:$C,0)))</f>
        <v>io-model.html</v>
      </c>
      <c r="R1536" s="176"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5" t="str">
        <f>IF(ISBLANK(INDEX('Policy Characteristics'!B:B,MATCH($C1537,'Policy Characteristics'!$C:$C,0))),"",INDEX('Policy Characteristics'!B:B,MATCH($C1537,'Policy Characteristics'!$C:$C,0)))</f>
        <v>Remaining Government Cash Flows</v>
      </c>
      <c r="C1537" s="176" t="str">
        <f t="shared" ref="C1537" si="89">C$1536</f>
        <v>GRA for Remaining Government Cash Flow Changes</v>
      </c>
      <c r="D1537" s="1" t="s">
        <v>1866</v>
      </c>
      <c r="F1537" s="1" t="s">
        <v>1882</v>
      </c>
      <c r="H1537" s="44">
        <v>586</v>
      </c>
      <c r="I1537" s="201" t="str">
        <f t="shared" ref="I1537:I1540" si="90">I$1536</f>
        <v>Yes</v>
      </c>
      <c r="J1537" s="177" t="str">
        <f>IF(ISBLANK(INDEX('Policy Characteristics'!D:D,MATCH($C1537,'Policy Characteristics'!$C:$C,0))),"",INDEX('Policy Characteristics'!D:D,MATCH($C1537,'Policy Characteristics'!$C:$C,0)))</f>
        <v/>
      </c>
      <c r="K1537" s="176" t="str">
        <f>IF(ISBLANK(INDEX('Policy Characteristics'!E:E,MATCH($C1537,'Policy Characteristics'!$C:$C,0))),"",INDEX('Policy Characteristics'!E:E,MATCH($C1537,'Policy Characteristics'!$C:$C,0)))</f>
        <v>GRA remaining cash flow changes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10</v>
      </c>
      <c r="N1537" s="176">
        <f>IF(ISBLANK(INDEX('Policy Characteristics'!H:H,MATCH($C1537,'Policy Characteristics'!$C:$C,0))),"",INDEX('Policy Characteristics'!H:H,MATCH($C1537,'Policy Characteristics'!$C:$C,0)))</f>
        <v>1</v>
      </c>
      <c r="O1537" s="176" t="str">
        <f>IF(ISBLANK(INDEX('Policy Characteristics'!I:I,MATCH($C1537,'Policy Characteristics'!$C:$C,0))),"",INDEX('Policy Characteristics'!I:I,MATCH($C1537,'Policy Characteristics'!$C:$C,0)))</f>
        <v>weight</v>
      </c>
      <c r="P1537" s="176"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6" t="str">
        <f>IF(ISBLANK(INDEX('Policy Characteristics'!K:K,MATCH($C1537,'Policy Characteristics'!$C:$C,0))),"",INDEX('Policy Characteristics'!K:K,MATCH($C1537,'Policy Characteristics'!$C:$C,0)))</f>
        <v>io-model.html</v>
      </c>
      <c r="R1537" s="176"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5" t="str">
        <f>IF(ISBLANK(INDEX('Policy Characteristics'!B:B,MATCH($C1538,'Policy Characteristics'!$C:$C,0))),"",INDEX('Policy Characteristics'!B:B,MATCH($C1538,'Policy Characteristics'!$C:$C,0)))</f>
        <v>Remaining Government Cash Flows</v>
      </c>
      <c r="C1538" s="176" t="str">
        <f t="shared" ref="C1538:C1540" si="91">C$1536</f>
        <v>GRA for Remaining Government Cash Flow Changes</v>
      </c>
      <c r="D1538" s="1" t="s">
        <v>1867</v>
      </c>
      <c r="F1538" s="1" t="s">
        <v>1871</v>
      </c>
      <c r="H1538" s="44">
        <v>587</v>
      </c>
      <c r="I1538" s="201" t="str">
        <f t="shared" si="90"/>
        <v>Yes</v>
      </c>
      <c r="J1538" s="177" t="str">
        <f>IF(ISBLANK(INDEX('Policy Characteristics'!D:D,MATCH($C1538,'Policy Characteristics'!$C:$C,0))),"",INDEX('Policy Characteristics'!D:D,MATCH($C1538,'Policy Characteristics'!$C:$C,0)))</f>
        <v/>
      </c>
      <c r="K1538" s="176" t="str">
        <f>IF(ISBLANK(INDEX('Policy Characteristics'!E:E,MATCH($C1538,'Policy Characteristics'!$C:$C,0))),"",INDEX('Policy Characteristics'!E:E,MATCH($C1538,'Policy Characteristics'!$C:$C,0)))</f>
        <v>GRA remaining cash flow changes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10</v>
      </c>
      <c r="N1538" s="176">
        <f>IF(ISBLANK(INDEX('Policy Characteristics'!H:H,MATCH($C1538,'Policy Characteristics'!$C:$C,0))),"",INDEX('Policy Characteristics'!H:H,MATCH($C1538,'Policy Characteristics'!$C:$C,0)))</f>
        <v>1</v>
      </c>
      <c r="O1538" s="176" t="str">
        <f>IF(ISBLANK(INDEX('Policy Characteristics'!I:I,MATCH($C1538,'Policy Characteristics'!$C:$C,0))),"",INDEX('Policy Characteristics'!I:I,MATCH($C1538,'Policy Characteristics'!$C:$C,0)))</f>
        <v>weight</v>
      </c>
      <c r="P1538" s="176"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6" t="str">
        <f>IF(ISBLANK(INDEX('Policy Characteristics'!K:K,MATCH($C1538,'Policy Characteristics'!$C:$C,0))),"",INDEX('Policy Characteristics'!K:K,MATCH($C1538,'Policy Characteristics'!$C:$C,0)))</f>
        <v>io-model.html</v>
      </c>
      <c r="R1538" s="176"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5" t="str">
        <f>IF(ISBLANK(INDEX('Policy Characteristics'!B:B,MATCH($C1539,'Policy Characteristics'!$C:$C,0))),"",INDEX('Policy Characteristics'!B:B,MATCH($C1539,'Policy Characteristics'!$C:$C,0)))</f>
        <v>Remaining Government Cash Flows</v>
      </c>
      <c r="C1539" s="176" t="str">
        <f t="shared" si="91"/>
        <v>GRA for Remaining Government Cash Flow Changes</v>
      </c>
      <c r="D1539" s="1" t="s">
        <v>1868</v>
      </c>
      <c r="F1539" s="1" t="s">
        <v>1872</v>
      </c>
      <c r="H1539" s="44">
        <v>588</v>
      </c>
      <c r="I1539" s="201" t="str">
        <f t="shared" si="90"/>
        <v>Yes</v>
      </c>
      <c r="J1539" s="177" t="str">
        <f>IF(ISBLANK(INDEX('Policy Characteristics'!D:D,MATCH($C1539,'Policy Characteristics'!$C:$C,0))),"",INDEX('Policy Characteristics'!D:D,MATCH($C1539,'Policy Characteristics'!$C:$C,0)))</f>
        <v/>
      </c>
      <c r="K1539" s="176" t="str">
        <f>IF(ISBLANK(INDEX('Policy Characteristics'!E:E,MATCH($C1539,'Policy Characteristics'!$C:$C,0))),"",INDEX('Policy Characteristics'!E:E,MATCH($C1539,'Policy Characteristics'!$C:$C,0)))</f>
        <v>GRA remaining cash flow changes</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10</v>
      </c>
      <c r="N1539" s="176">
        <f>IF(ISBLANK(INDEX('Policy Characteristics'!H:H,MATCH($C1539,'Policy Characteristics'!$C:$C,0))),"",INDEX('Policy Characteristics'!H:H,MATCH($C1539,'Policy Characteristics'!$C:$C,0)))</f>
        <v>1</v>
      </c>
      <c r="O1539" s="176" t="str">
        <f>IF(ISBLANK(INDEX('Policy Characteristics'!I:I,MATCH($C1539,'Policy Characteristics'!$C:$C,0))),"",INDEX('Policy Characteristics'!I:I,MATCH($C1539,'Policy Characteristics'!$C:$C,0)))</f>
        <v>weight</v>
      </c>
      <c r="P1539" s="176"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6" t="str">
        <f>IF(ISBLANK(INDEX('Policy Characteristics'!K:K,MATCH($C1539,'Policy Characteristics'!$C:$C,0))),"",INDEX('Policy Characteristics'!K:K,MATCH($C1539,'Policy Characteristics'!$C:$C,0)))</f>
        <v>io-model.html</v>
      </c>
      <c r="R1539" s="176"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5" t="str">
        <f>IF(ISBLANK(INDEX('Policy Characteristics'!B:B,MATCH($C1540,'Policy Characteristics'!$C:$C,0))),"",INDEX('Policy Characteristics'!B:B,MATCH($C1540,'Policy Characteristics'!$C:$C,0)))</f>
        <v>Remaining Government Cash Flows</v>
      </c>
      <c r="C1540" s="176" t="str">
        <f t="shared" si="91"/>
        <v>GRA for Remaining Government Cash Flow Changes</v>
      </c>
      <c r="D1540" s="1" t="s">
        <v>1869</v>
      </c>
      <c r="F1540" s="1" t="s">
        <v>1873</v>
      </c>
      <c r="H1540" s="44">
        <v>589</v>
      </c>
      <c r="I1540" s="201" t="str">
        <f t="shared" si="90"/>
        <v>Yes</v>
      </c>
      <c r="J1540" s="177" t="str">
        <f>IF(ISBLANK(INDEX('Policy Characteristics'!D:D,MATCH($C1540,'Policy Characteristics'!$C:$C,0))),"",INDEX('Policy Characteristics'!D:D,MATCH($C1540,'Policy Characteristics'!$C:$C,0)))</f>
        <v/>
      </c>
      <c r="K1540" s="176" t="str">
        <f>IF(ISBLANK(INDEX('Policy Characteristics'!E:E,MATCH($C1540,'Policy Characteristics'!$C:$C,0))),"",INDEX('Policy Characteristics'!E:E,MATCH($C1540,'Policy Characteristics'!$C:$C,0)))</f>
        <v>GRA remaining cash flow changes</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10</v>
      </c>
      <c r="N1540" s="176">
        <f>IF(ISBLANK(INDEX('Policy Characteristics'!H:H,MATCH($C1540,'Policy Characteristics'!$C:$C,0))),"",INDEX('Policy Characteristics'!H:H,MATCH($C1540,'Policy Characteristics'!$C:$C,0)))</f>
        <v>1</v>
      </c>
      <c r="O1540" s="176" t="str">
        <f>IF(ISBLANK(INDEX('Policy Characteristics'!I:I,MATCH($C1540,'Policy Characteristics'!$C:$C,0))),"",INDEX('Policy Characteristics'!I:I,MATCH($C1540,'Policy Characteristics'!$C:$C,0)))</f>
        <v>weight</v>
      </c>
      <c r="P1540" s="176"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6" t="str">
        <f>IF(ISBLANK(INDEX('Policy Characteristics'!K:K,MATCH($C1540,'Policy Characteristics'!$C:$C,0))),"",INDEX('Policy Characteristics'!K:K,MATCH($C1540,'Policy Characteristics'!$C:$C,0)))</f>
        <v>io-model.html</v>
      </c>
      <c r="R1540" s="176"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Control Settings</v>
      </c>
      <c r="B1541" s="185" t="str">
        <f>IF(ISBLANK(INDEX('Policy Characteristics'!B:B,MATCH($C1541,'Policy Characteristics'!$C:$C,0))),"",INDEX('Policy Characteristics'!B:B,MATCH($C1541,'Policy Characteristics'!$C:$C,0)))</f>
        <v>COVID-19 Recession</v>
      </c>
      <c r="C1541" s="1" t="s">
        <v>2288</v>
      </c>
      <c r="H1541" s="44">
        <v>543</v>
      </c>
      <c r="I1541" s="197" t="s">
        <v>44</v>
      </c>
      <c r="J1541" s="177" t="str">
        <f>IF(ISBLANK(INDEX('Policy Characteristics'!D:D,MATCH($C1541,'Policy Characteristics'!$C:$C,0))),"",INDEX('Policy Characteristics'!D:D,MATCH($C1541,'Policy Characteristics'!$C:$C,0)))</f>
        <v/>
      </c>
      <c r="K1541" s="176" t="str">
        <f>IF(ISBLANK(INDEX('Policy Characteristics'!E:E,MATCH($C1541,'Policy Characteristics'!$C:$C,0))),"",INDEX('Policy Characteristics'!E:E,MATCH($C1541,'Policy Characteristics'!$C:$C,0)))</f>
        <v>settings exogenous GDP adjustment</v>
      </c>
      <c r="L1541" s="207">
        <f>IF(ISBLANK(INDEX('Policy Characteristics'!F:F,MATCH($C1541,'Policy Characteristics'!$C:$C,0))),"",INDEX('Policy Characteristics'!F:F,MATCH($C1541,'Policy Characteristics'!$C:$C,0)))</f>
        <v>0</v>
      </c>
      <c r="M1541" s="207">
        <f>IF(ISBLANK(INDEX('Policy Characteristics'!G:G,MATCH($C1541,'Policy Characteristics'!$C:$C,0))),"",INDEX('Policy Characteristics'!G:G,MATCH($C1541,'Policy Characteristics'!$C:$C,0)))</f>
        <v>1</v>
      </c>
      <c r="N1541" s="207">
        <f>IF(ISBLANK(INDEX('Policy Characteristics'!H:H,MATCH($C1541,'Policy Characteristics'!$C:$C,0))),"",INDEX('Policy Characteristics'!H:H,MATCH($C1541,'Policy Characteristics'!$C:$C,0)))</f>
        <v>1</v>
      </c>
      <c r="O1541" s="176" t="str">
        <f>IF(ISBLANK(INDEX('Policy Characteristics'!I:I,MATCH($C1541,'Policy Characteristics'!$C:$C,0))),"",INDEX('Policy Characteristics'!I:I,MATCH($C1541,'Policy Characteristics'!$C:$C,0)))</f>
        <v>on/off</v>
      </c>
      <c r="P1541" s="176"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Control Settings</v>
      </c>
      <c r="B1542" s="185" t="str">
        <f>IF(ISBLANK(INDEX('Policy Characteristics'!B:B,MATCH($C1542,'Policy Characteristics'!$C:$C,0))),"",INDEX('Policy Characteristics'!B:B,MATCH($C1542,'Policy Characteristics'!$C:$C,0)))</f>
        <v>Use 20-Year GWP Values</v>
      </c>
      <c r="C1542" t="s">
        <v>2164</v>
      </c>
      <c r="H1542" s="44">
        <v>1601</v>
      </c>
      <c r="I1542" s="197" t="s">
        <v>44</v>
      </c>
      <c r="J1542" s="177" t="str">
        <f>IF(ISBLANK(INDEX('Policy Characteristics'!D:D,MATCH($C1542,'Policy Characteristics'!$C:$C,0))),"",INDEX('Policy Characteristics'!D:D,MATCH($C1542,'Policy Characteristics'!$C:$C,0)))</f>
        <v/>
      </c>
      <c r="K1542" s="176" t="str">
        <f>IF(ISBLANK(INDEX('Policy Characteristics'!E:E,MATCH($C1542,'Policy Characteristics'!$C:$C,0))),"",INDEX('Policy Characteristics'!E:E,MATCH($C1542,'Policy Characteristics'!$C:$C,0)))</f>
        <v/>
      </c>
      <c r="L1542" s="207">
        <f>IF(ISBLANK(INDEX('Policy Characteristics'!F:F,MATCH($C1542,'Policy Characteristics'!$C:$C,0))),"",INDEX('Policy Characteristics'!F:F,MATCH($C1542,'Policy Characteristics'!$C:$C,0)))</f>
        <v>0</v>
      </c>
      <c r="M1542" s="207">
        <f>IF(ISBLANK(INDEX('Policy Characteristics'!G:G,MATCH($C1542,'Policy Characteristics'!$C:$C,0))),"",INDEX('Policy Characteristics'!G:G,MATCH($C1542,'Policy Characteristics'!$C:$C,0)))</f>
        <v>1</v>
      </c>
      <c r="N1542" s="207">
        <f>IF(ISBLANK(INDEX('Policy Characteristics'!H:H,MATCH($C1542,'Policy Characteristics'!$C:$C,0))),"",INDEX('Policy Characteristics'!H:H,MATCH($C1542,'Policy Characteristics'!$C:$C,0)))</f>
        <v>1</v>
      </c>
      <c r="O1542" s="176" t="str">
        <f>IF(ISBLANK(INDEX('Policy Characteristics'!I:I,MATCH($C1542,'Policy Characteristics'!$C:$C,0))),"",INDEX('Policy Characteristics'!I:I,MATCH($C1542,'Policy Characteristics'!$C:$C,0)))</f>
        <v>on/off</v>
      </c>
      <c r="P1542" s="176"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176" t="str">
        <f>IF(ISBLANK(INDEX('Policy Characteristics'!K:K,MATCH($C1542,'Policy Characteristics'!$C:$C,0))),"",INDEX('Policy Characteristics'!K:K,MATCH($C1542,'Policy Characteristics'!$C:$C,0)))</f>
        <v/>
      </c>
      <c r="R1542" s="176"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zoomScale="85" zoomScaleNormal="85" workbookViewId="0">
      <selection activeCell="B44" sqref="B44"/>
    </sheetView>
  </sheetViews>
  <sheetFormatPr defaultColWidth="9.140625" defaultRowHeight="15" x14ac:dyDescent="0.25"/>
  <cols>
    <col min="1" max="2" width="76.85546875" customWidth="1"/>
  </cols>
  <sheetData>
    <row r="1" spans="1:2" x14ac:dyDescent="0.25">
      <c r="A1" s="263" t="s">
        <v>1717</v>
      </c>
      <c r="B1" s="263"/>
    </row>
    <row r="2" spans="1:2" x14ac:dyDescent="0.25">
      <c r="A2" s="137" t="s">
        <v>1718</v>
      </c>
      <c r="B2" s="137" t="s">
        <v>1719</v>
      </c>
    </row>
    <row r="3" spans="1:2" x14ac:dyDescent="0.25">
      <c r="A3" s="138" t="s">
        <v>352</v>
      </c>
      <c r="B3" t="s">
        <v>352</v>
      </c>
    </row>
    <row r="4" spans="1:2" x14ac:dyDescent="0.25">
      <c r="A4" s="138" t="s">
        <v>2349</v>
      </c>
      <c r="B4" t="s">
        <v>2349</v>
      </c>
    </row>
    <row r="5" spans="1:2" x14ac:dyDescent="0.25">
      <c r="A5" s="138" t="s">
        <v>2546</v>
      </c>
      <c r="B5" t="s">
        <v>2650</v>
      </c>
    </row>
    <row r="6" spans="1:2" x14ac:dyDescent="0.25">
      <c r="A6" s="139" t="s">
        <v>1220</v>
      </c>
      <c r="B6" t="s">
        <v>1220</v>
      </c>
    </row>
    <row r="7" spans="1:2" x14ac:dyDescent="0.25">
      <c r="A7" s="139" t="s">
        <v>2547</v>
      </c>
      <c r="B7" t="s">
        <v>2651</v>
      </c>
    </row>
    <row r="8" spans="1:2" ht="30" x14ac:dyDescent="0.25">
      <c r="A8" s="139" t="s">
        <v>2572</v>
      </c>
      <c r="B8" t="s">
        <v>2652</v>
      </c>
    </row>
    <row r="9" spans="1:2" x14ac:dyDescent="0.25">
      <c r="A9" s="139" t="s">
        <v>2548</v>
      </c>
      <c r="B9" t="s">
        <v>2653</v>
      </c>
    </row>
    <row r="10" spans="1:2" x14ac:dyDescent="0.25">
      <c r="A10" s="139" t="s">
        <v>2549</v>
      </c>
      <c r="B10" t="s">
        <v>2654</v>
      </c>
    </row>
    <row r="11" spans="1:2" x14ac:dyDescent="0.25">
      <c r="A11" s="139" t="s">
        <v>1761</v>
      </c>
      <c r="B11" t="s">
        <v>1761</v>
      </c>
    </row>
    <row r="12" spans="1:2" x14ac:dyDescent="0.25">
      <c r="A12" s="139" t="s">
        <v>1803</v>
      </c>
      <c r="B12" t="s">
        <v>1803</v>
      </c>
    </row>
    <row r="13" spans="1:2" x14ac:dyDescent="0.25">
      <c r="A13" s="139" t="s">
        <v>1780</v>
      </c>
      <c r="B13" t="s">
        <v>1780</v>
      </c>
    </row>
    <row r="14" spans="1:2" x14ac:dyDescent="0.25">
      <c r="A14" s="139" t="s">
        <v>2550</v>
      </c>
      <c r="B14" t="s">
        <v>2655</v>
      </c>
    </row>
    <row r="15" spans="1:2" x14ac:dyDescent="0.25">
      <c r="A15" s="139" t="s">
        <v>353</v>
      </c>
      <c r="B15" t="s">
        <v>353</v>
      </c>
    </row>
    <row r="16" spans="1:2" x14ac:dyDescent="0.25">
      <c r="A16" s="139" t="s">
        <v>354</v>
      </c>
      <c r="B16" t="s">
        <v>354</v>
      </c>
    </row>
    <row r="17" spans="1:2" x14ac:dyDescent="0.25">
      <c r="A17" s="139" t="s">
        <v>2427</v>
      </c>
      <c r="B17" t="s">
        <v>2427</v>
      </c>
    </row>
    <row r="18" spans="1:2" x14ac:dyDescent="0.25">
      <c r="A18" s="139" t="s">
        <v>2211</v>
      </c>
      <c r="B18" t="s">
        <v>2211</v>
      </c>
    </row>
    <row r="19" spans="1:2" x14ac:dyDescent="0.25">
      <c r="A19" s="139" t="s">
        <v>2212</v>
      </c>
      <c r="B19" t="s">
        <v>2212</v>
      </c>
    </row>
    <row r="20" spans="1:2" x14ac:dyDescent="0.25">
      <c r="A20" s="139" t="s">
        <v>2551</v>
      </c>
      <c r="B20" t="s">
        <v>2656</v>
      </c>
    </row>
    <row r="21" spans="1:2" x14ac:dyDescent="0.25">
      <c r="A21" s="139" t="s">
        <v>355</v>
      </c>
      <c r="B21" t="s">
        <v>355</v>
      </c>
    </row>
    <row r="22" spans="1:2" x14ac:dyDescent="0.25">
      <c r="A22" s="139" t="s">
        <v>2552</v>
      </c>
      <c r="B22" t="s">
        <v>2657</v>
      </c>
    </row>
    <row r="23" spans="1:2" x14ac:dyDescent="0.25">
      <c r="A23" s="139" t="s">
        <v>1359</v>
      </c>
      <c r="B23" t="s">
        <v>1359</v>
      </c>
    </row>
    <row r="24" spans="1:2" x14ac:dyDescent="0.25">
      <c r="A24" s="139" t="s">
        <v>1279</v>
      </c>
      <c r="B24" t="s">
        <v>1279</v>
      </c>
    </row>
    <row r="25" spans="1:2" x14ac:dyDescent="0.25">
      <c r="A25" s="139" t="s">
        <v>1280</v>
      </c>
      <c r="B25" t="s">
        <v>1280</v>
      </c>
    </row>
    <row r="26" spans="1:2" x14ac:dyDescent="0.25">
      <c r="A26" s="139" t="s">
        <v>475</v>
      </c>
      <c r="B26" t="s">
        <v>475</v>
      </c>
    </row>
    <row r="27" spans="1:2" x14ac:dyDescent="0.25">
      <c r="A27" s="139" t="s">
        <v>1257</v>
      </c>
      <c r="B27" t="s">
        <v>1257</v>
      </c>
    </row>
    <row r="28" spans="1:2" x14ac:dyDescent="0.25">
      <c r="A28" s="139" t="s">
        <v>1256</v>
      </c>
      <c r="B28" t="s">
        <v>1256</v>
      </c>
    </row>
    <row r="29" spans="1:2" x14ac:dyDescent="0.25">
      <c r="A29" s="139" t="s">
        <v>1289</v>
      </c>
      <c r="B29" t="s">
        <v>1289</v>
      </c>
    </row>
    <row r="30" spans="1:2" x14ac:dyDescent="0.25">
      <c r="A30" s="139" t="s">
        <v>457</v>
      </c>
      <c r="B30" t="s">
        <v>457</v>
      </c>
    </row>
    <row r="31" spans="1:2" x14ac:dyDescent="0.25">
      <c r="A31" s="139" t="s">
        <v>2553</v>
      </c>
      <c r="B31" t="s">
        <v>2658</v>
      </c>
    </row>
    <row r="32" spans="1:2" x14ac:dyDescent="0.25">
      <c r="A32" s="139" t="s">
        <v>1262</v>
      </c>
      <c r="B32" t="s">
        <v>1262</v>
      </c>
    </row>
    <row r="33" spans="1:2" x14ac:dyDescent="0.25">
      <c r="A33" s="139" t="s">
        <v>1263</v>
      </c>
      <c r="B33" t="s">
        <v>1263</v>
      </c>
    </row>
    <row r="34" spans="1:2" x14ac:dyDescent="0.25">
      <c r="A34" s="139" t="s">
        <v>2180</v>
      </c>
      <c r="B34" t="s">
        <v>2180</v>
      </c>
    </row>
    <row r="35" spans="1:2" x14ac:dyDescent="0.25">
      <c r="A35" s="139" t="s">
        <v>1535</v>
      </c>
      <c r="B35" t="s">
        <v>1535</v>
      </c>
    </row>
    <row r="36" spans="1:2" x14ac:dyDescent="0.25">
      <c r="A36" s="139" t="s">
        <v>1324</v>
      </c>
      <c r="B36" t="s">
        <v>1324</v>
      </c>
    </row>
    <row r="37" spans="1:2" x14ac:dyDescent="0.25">
      <c r="A37" s="139" t="s">
        <v>2554</v>
      </c>
      <c r="B37" t="s">
        <v>2659</v>
      </c>
    </row>
    <row r="38" spans="1:2" x14ac:dyDescent="0.25">
      <c r="A38" s="139" t="s">
        <v>2555</v>
      </c>
      <c r="B38" t="s">
        <v>2660</v>
      </c>
    </row>
    <row r="39" spans="1:2" x14ac:dyDescent="0.25">
      <c r="A39" s="139" t="s">
        <v>2556</v>
      </c>
      <c r="B39" t="s">
        <v>2661</v>
      </c>
    </row>
    <row r="40" spans="1:2" x14ac:dyDescent="0.25">
      <c r="A40" s="139" t="s">
        <v>2557</v>
      </c>
      <c r="B40" t="s">
        <v>2662</v>
      </c>
    </row>
    <row r="41" spans="1:2" x14ac:dyDescent="0.25">
      <c r="A41" s="139" t="s">
        <v>2558</v>
      </c>
      <c r="B41" t="s">
        <v>2663</v>
      </c>
    </row>
    <row r="42" spans="1:2" x14ac:dyDescent="0.25">
      <c r="A42" s="139" t="s">
        <v>2559</v>
      </c>
      <c r="B42" t="s">
        <v>2664</v>
      </c>
    </row>
    <row r="43" spans="1:2" x14ac:dyDescent="0.25">
      <c r="A43" s="139" t="s">
        <v>2552</v>
      </c>
      <c r="B43" t="s">
        <v>2657</v>
      </c>
    </row>
    <row r="44" spans="1:2" x14ac:dyDescent="0.25">
      <c r="A44" s="139" t="s">
        <v>2167</v>
      </c>
      <c r="B44" t="s">
        <v>2665</v>
      </c>
    </row>
    <row r="45" spans="1:2" x14ac:dyDescent="0.25">
      <c r="A45" s="139" t="s">
        <v>2560</v>
      </c>
      <c r="B45" t="s">
        <v>2666</v>
      </c>
    </row>
    <row r="46" spans="1:2" x14ac:dyDescent="0.25">
      <c r="A46" s="139" t="s">
        <v>2561</v>
      </c>
      <c r="B46" t="s">
        <v>2667</v>
      </c>
    </row>
    <row r="48" spans="1:2" x14ac:dyDescent="0.25">
      <c r="A48" s="263" t="s">
        <v>1721</v>
      </c>
      <c r="B48" s="263"/>
    </row>
    <row r="49" spans="1:5" x14ac:dyDescent="0.25">
      <c r="A49" s="137" t="s">
        <v>1718</v>
      </c>
      <c r="B49" s="137" t="s">
        <v>1719</v>
      </c>
      <c r="E49" t="s">
        <v>2645</v>
      </c>
    </row>
    <row r="50" spans="1:5" x14ac:dyDescent="0.25">
      <c r="A50" s="100" t="s">
        <v>139</v>
      </c>
      <c r="B50" t="s">
        <v>2648</v>
      </c>
    </row>
    <row r="51" spans="1:5" x14ac:dyDescent="0.25">
      <c r="A51" s="100" t="s">
        <v>141</v>
      </c>
      <c r="B51" t="s">
        <v>2649</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1211</v>
      </c>
      <c r="B1" s="104" t="s">
        <v>1212</v>
      </c>
      <c r="C1" s="140" t="s">
        <v>1720</v>
      </c>
      <c r="D1" s="104" t="s">
        <v>60</v>
      </c>
      <c r="E1" s="104" t="s">
        <v>62</v>
      </c>
      <c r="F1" s="104" t="s">
        <v>439</v>
      </c>
      <c r="G1" s="104" t="s">
        <v>61</v>
      </c>
      <c r="H1" s="104" t="s">
        <v>1221</v>
      </c>
      <c r="I1" s="105" t="s">
        <v>304</v>
      </c>
      <c r="J1" s="45" t="s">
        <v>2437</v>
      </c>
    </row>
    <row r="2" spans="1:10" x14ac:dyDescent="0.25">
      <c r="A2" s="2" t="s">
        <v>1226</v>
      </c>
      <c r="B2" s="1" t="s">
        <v>1227</v>
      </c>
      <c r="C2" s="44">
        <v>1</v>
      </c>
      <c r="D2" s="1" t="s">
        <v>63</v>
      </c>
      <c r="E2" s="1" t="s">
        <v>64</v>
      </c>
      <c r="F2" s="1" t="str">
        <f>UnitControlCenter!$B$3</f>
        <v>million metric tons / year</v>
      </c>
      <c r="G2" s="1" t="s">
        <v>175</v>
      </c>
      <c r="J2" s="1" t="s">
        <v>2443</v>
      </c>
    </row>
    <row r="3" spans="1:10" x14ac:dyDescent="0.25">
      <c r="A3" s="2" t="s">
        <v>1226</v>
      </c>
      <c r="B3" s="1" t="s">
        <v>1228</v>
      </c>
      <c r="C3" s="49">
        <v>1</v>
      </c>
      <c r="D3" s="2" t="s">
        <v>63</v>
      </c>
      <c r="E3" s="2" t="s">
        <v>64</v>
      </c>
      <c r="F3" s="1" t="str">
        <f>UnitControlCenter!$B$3</f>
        <v>million metric tons / year</v>
      </c>
      <c r="G3" s="1" t="s">
        <v>1210</v>
      </c>
    </row>
    <row r="4" spans="1:10" ht="30" x14ac:dyDescent="0.25">
      <c r="A4" s="2" t="s">
        <v>1226</v>
      </c>
      <c r="B4" s="1" t="s">
        <v>2347</v>
      </c>
      <c r="C4" s="44">
        <v>1</v>
      </c>
      <c r="D4" s="1" t="s">
        <v>63</v>
      </c>
      <c r="E4" s="1" t="s">
        <v>64</v>
      </c>
      <c r="F4" s="1" t="str">
        <f>UnitControlCenter!B4</f>
        <v>million metric tons</v>
      </c>
      <c r="G4" s="1" t="s">
        <v>2350</v>
      </c>
      <c r="J4" s="1" t="s">
        <v>2444</v>
      </c>
    </row>
    <row r="5" spans="1:10" ht="30" x14ac:dyDescent="0.25">
      <c r="A5" s="2" t="s">
        <v>1226</v>
      </c>
      <c r="B5" s="1" t="s">
        <v>2348</v>
      </c>
      <c r="C5" s="49">
        <v>1</v>
      </c>
      <c r="D5" s="2" t="s">
        <v>63</v>
      </c>
      <c r="E5" s="2" t="s">
        <v>64</v>
      </c>
      <c r="F5" s="1" t="str">
        <f>UnitControlCenter!B4</f>
        <v>million metric tons</v>
      </c>
      <c r="G5" s="1" t="s">
        <v>2351</v>
      </c>
    </row>
    <row r="6" spans="1:10" ht="90" x14ac:dyDescent="0.25">
      <c r="A6" s="2" t="s">
        <v>1226</v>
      </c>
      <c r="B6" s="2" t="s">
        <v>1229</v>
      </c>
      <c r="C6" s="44">
        <v>1</v>
      </c>
      <c r="D6" s="1" t="s">
        <v>65</v>
      </c>
      <c r="E6" s="1" t="s">
        <v>66</v>
      </c>
      <c r="F6" s="1" t="str">
        <f>UnitControlCenter!$B$3</f>
        <v>million metric tons / year</v>
      </c>
      <c r="G6" s="1" t="s">
        <v>1698</v>
      </c>
      <c r="H6" s="1" t="s">
        <v>1699</v>
      </c>
      <c r="I6" s="1" t="s">
        <v>1700</v>
      </c>
    </row>
    <row r="7" spans="1:10" ht="30" x14ac:dyDescent="0.25">
      <c r="A7" s="2" t="s">
        <v>1226</v>
      </c>
      <c r="B7" s="2" t="s">
        <v>1230</v>
      </c>
      <c r="C7" s="44">
        <v>1</v>
      </c>
      <c r="D7" s="1" t="s">
        <v>65</v>
      </c>
      <c r="E7" s="1" t="s">
        <v>66</v>
      </c>
      <c r="F7" s="1" t="str">
        <f>UnitControlCenter!$B$3</f>
        <v>million metric tons / year</v>
      </c>
      <c r="G7" s="1" t="s">
        <v>1701</v>
      </c>
      <c r="H7" s="1" t="s">
        <v>1702</v>
      </c>
      <c r="I7" s="1" t="s">
        <v>1703</v>
      </c>
    </row>
    <row r="8" spans="1:10" ht="30" x14ac:dyDescent="0.25">
      <c r="A8" s="2" t="s">
        <v>1226</v>
      </c>
      <c r="B8" s="2" t="s">
        <v>1231</v>
      </c>
      <c r="C8" s="44">
        <v>1</v>
      </c>
      <c r="D8" s="1" t="s">
        <v>65</v>
      </c>
      <c r="E8" s="1" t="s">
        <v>66</v>
      </c>
      <c r="F8" s="1" t="str">
        <f>UnitControlCenter!$B$3</f>
        <v>million metric tons / year</v>
      </c>
      <c r="G8" s="1" t="s">
        <v>1503</v>
      </c>
      <c r="H8" s="1" t="s">
        <v>1504</v>
      </c>
      <c r="I8" s="1" t="s">
        <v>1505</v>
      </c>
    </row>
    <row r="9" spans="1:10" x14ac:dyDescent="0.25">
      <c r="A9" s="2" t="s">
        <v>1226</v>
      </c>
      <c r="B9" s="2" t="s">
        <v>1771</v>
      </c>
      <c r="C9" s="44">
        <v>0</v>
      </c>
      <c r="D9" s="1" t="s">
        <v>63</v>
      </c>
      <c r="E9" s="1" t="s">
        <v>64</v>
      </c>
      <c r="F9" s="1" t="str">
        <f>UnitControlCenter!$B$5</f>
        <v>g CO2e / 2021 Euro</v>
      </c>
      <c r="G9" s="1" t="s">
        <v>1723</v>
      </c>
    </row>
    <row r="10" spans="1:10" x14ac:dyDescent="0.25">
      <c r="A10" s="2" t="s">
        <v>1226</v>
      </c>
      <c r="B10" s="2" t="s">
        <v>132</v>
      </c>
      <c r="C10" s="44">
        <v>1</v>
      </c>
      <c r="D10" s="1" t="s">
        <v>63</v>
      </c>
      <c r="E10" s="1" t="s">
        <v>64</v>
      </c>
      <c r="F10" s="1" t="str">
        <f>UnitControlCenter!$B$3</f>
        <v>million metric tons / year</v>
      </c>
      <c r="G10" s="1" t="s">
        <v>1329</v>
      </c>
    </row>
    <row r="11" spans="1:10" x14ac:dyDescent="0.25">
      <c r="A11" s="2" t="s">
        <v>1226</v>
      </c>
      <c r="B11" s="2" t="s">
        <v>1327</v>
      </c>
      <c r="C11" s="44">
        <v>1</v>
      </c>
      <c r="D11" s="1" t="s">
        <v>63</v>
      </c>
      <c r="E11" s="1" t="s">
        <v>64</v>
      </c>
      <c r="F11" s="1" t="str">
        <f>UnitControlCenter!$B$3</f>
        <v>million metric tons / year</v>
      </c>
      <c r="G11" s="1" t="s">
        <v>1330</v>
      </c>
    </row>
    <row r="12" spans="1:10" x14ac:dyDescent="0.25">
      <c r="A12" s="2" t="s">
        <v>1226</v>
      </c>
      <c r="B12" s="2" t="s">
        <v>1388</v>
      </c>
      <c r="C12" s="44">
        <v>1</v>
      </c>
      <c r="D12" s="1" t="s">
        <v>63</v>
      </c>
      <c r="E12" s="1" t="s">
        <v>64</v>
      </c>
      <c r="F12" s="1" t="str">
        <f>UnitControlCenter!$B$3</f>
        <v>million metric tons / year</v>
      </c>
      <c r="G12" s="1" t="s">
        <v>1396</v>
      </c>
    </row>
    <row r="13" spans="1:10" x14ac:dyDescent="0.25">
      <c r="A13" s="2" t="s">
        <v>1226</v>
      </c>
      <c r="B13" s="2" t="s">
        <v>93</v>
      </c>
      <c r="C13" s="44">
        <v>1</v>
      </c>
      <c r="D13" s="1" t="s">
        <v>63</v>
      </c>
      <c r="E13" s="1" t="s">
        <v>64</v>
      </c>
      <c r="F13" s="1" t="str">
        <f>UnitControlCenter!$B$3</f>
        <v>million metric tons / year</v>
      </c>
      <c r="G13" s="1" t="s">
        <v>1331</v>
      </c>
    </row>
    <row r="14" spans="1:10" x14ac:dyDescent="0.25">
      <c r="A14" s="2" t="s">
        <v>1226</v>
      </c>
      <c r="B14" s="2" t="s">
        <v>9</v>
      </c>
      <c r="C14" s="44">
        <v>1</v>
      </c>
      <c r="D14" s="1" t="s">
        <v>63</v>
      </c>
      <c r="E14" s="1" t="s">
        <v>64</v>
      </c>
      <c r="F14" s="1" t="str">
        <f>UnitControlCenter!$B$3</f>
        <v>million metric tons / year</v>
      </c>
      <c r="G14" s="1" t="s">
        <v>1350</v>
      </c>
    </row>
    <row r="15" spans="1:10" x14ac:dyDescent="0.25">
      <c r="A15" s="2" t="s">
        <v>1226</v>
      </c>
      <c r="B15" s="2" t="s">
        <v>1328</v>
      </c>
      <c r="C15" s="44">
        <v>1</v>
      </c>
      <c r="D15" s="1" t="s">
        <v>63</v>
      </c>
      <c r="E15" s="1" t="s">
        <v>64</v>
      </c>
      <c r="F15" s="1" t="str">
        <f>UnitControlCenter!$B$3</f>
        <v>million metric tons / year</v>
      </c>
      <c r="G15" s="1" t="s">
        <v>1332</v>
      </c>
    </row>
    <row r="16" spans="1:10" x14ac:dyDescent="0.25">
      <c r="A16" s="2" t="s">
        <v>1226</v>
      </c>
      <c r="B16" s="2" t="s">
        <v>4</v>
      </c>
      <c r="C16" s="44">
        <v>1</v>
      </c>
      <c r="D16" s="1" t="s">
        <v>63</v>
      </c>
      <c r="E16" s="1" t="s">
        <v>64</v>
      </c>
      <c r="F16" s="1" t="str">
        <f>UnitControlCenter!$B$3</f>
        <v>million metric tons / year</v>
      </c>
      <c r="G16" s="1" t="s">
        <v>1333</v>
      </c>
    </row>
    <row r="17" spans="1:10" ht="15.75" thickBot="1" x14ac:dyDescent="0.3">
      <c r="A17" s="134" t="s">
        <v>1226</v>
      </c>
      <c r="B17" s="134" t="s">
        <v>1337</v>
      </c>
      <c r="C17" s="141">
        <v>1</v>
      </c>
      <c r="D17" s="135" t="s">
        <v>63</v>
      </c>
      <c r="E17" s="135" t="s">
        <v>64</v>
      </c>
      <c r="F17" s="135" t="str">
        <f>UnitControlCenter!$B$3</f>
        <v>million metric tons / year</v>
      </c>
      <c r="G17" s="135" t="s">
        <v>1334</v>
      </c>
      <c r="H17" s="135"/>
      <c r="I17" s="135"/>
      <c r="J17" s="135"/>
    </row>
    <row r="18" spans="1:10" ht="105" x14ac:dyDescent="0.25">
      <c r="A18" s="2" t="s">
        <v>1232</v>
      </c>
      <c r="B18" s="2" t="s">
        <v>1133</v>
      </c>
      <c r="C18" s="44">
        <v>1</v>
      </c>
      <c r="D18" s="1" t="s">
        <v>65</v>
      </c>
      <c r="E18" s="1" t="s">
        <v>66</v>
      </c>
      <c r="F18" s="1" t="str">
        <f>UnitControlCenter!$B$3</f>
        <v>million metric tons / year</v>
      </c>
      <c r="G18" s="1" t="s">
        <v>2185</v>
      </c>
      <c r="H18" s="1" t="s">
        <v>1699</v>
      </c>
      <c r="I18" s="1" t="s">
        <v>1700</v>
      </c>
    </row>
    <row r="19" spans="1:10" ht="105" x14ac:dyDescent="0.25">
      <c r="A19" s="2" t="s">
        <v>1232</v>
      </c>
      <c r="B19" s="2" t="s">
        <v>1141</v>
      </c>
      <c r="C19" s="44">
        <v>1</v>
      </c>
      <c r="D19" s="1" t="s">
        <v>65</v>
      </c>
      <c r="E19" s="1" t="s">
        <v>66</v>
      </c>
      <c r="F19" s="1" t="str">
        <f>UnitControlCenter!$B$3</f>
        <v>million metric tons / year</v>
      </c>
      <c r="G19" s="1" t="s">
        <v>2197</v>
      </c>
      <c r="H19" s="1" t="s">
        <v>1699</v>
      </c>
      <c r="I19" s="1" t="s">
        <v>2186</v>
      </c>
    </row>
    <row r="20" spans="1:10" ht="105" x14ac:dyDescent="0.25">
      <c r="A20" s="2" t="s">
        <v>1232</v>
      </c>
      <c r="B20" s="2" t="s">
        <v>1142</v>
      </c>
      <c r="C20" s="44">
        <v>1</v>
      </c>
      <c r="D20" s="1" t="s">
        <v>65</v>
      </c>
      <c r="E20" s="1" t="s">
        <v>66</v>
      </c>
      <c r="F20" s="1" t="str">
        <f>UnitControlCenter!$B$3</f>
        <v>million metric tons / year</v>
      </c>
      <c r="G20" s="1" t="s">
        <v>2198</v>
      </c>
      <c r="H20" s="1" t="s">
        <v>1699</v>
      </c>
      <c r="I20" s="1" t="s">
        <v>2187</v>
      </c>
    </row>
    <row r="21" spans="1:10" ht="105" x14ac:dyDescent="0.25">
      <c r="A21" s="2" t="s">
        <v>1232</v>
      </c>
      <c r="B21" s="2" t="s">
        <v>1219</v>
      </c>
      <c r="C21" s="44">
        <v>1</v>
      </c>
      <c r="D21" s="1" t="s">
        <v>65</v>
      </c>
      <c r="E21" s="1" t="s">
        <v>66</v>
      </c>
      <c r="F21" s="1" t="str">
        <f>UnitControlCenter!$B$3</f>
        <v>million metric tons / year</v>
      </c>
      <c r="G21" s="1" t="s">
        <v>2199</v>
      </c>
      <c r="H21" s="1" t="s">
        <v>1699</v>
      </c>
      <c r="I21" s="1" t="s">
        <v>2188</v>
      </c>
    </row>
    <row r="22" spans="1:10" ht="105" x14ac:dyDescent="0.25">
      <c r="A22" s="2" t="s">
        <v>1232</v>
      </c>
      <c r="B22" s="2" t="s">
        <v>1218</v>
      </c>
      <c r="C22" s="44">
        <v>1</v>
      </c>
      <c r="D22" s="1" t="s">
        <v>65</v>
      </c>
      <c r="E22" s="1" t="s">
        <v>66</v>
      </c>
      <c r="F22" s="1" t="str">
        <f>UnitControlCenter!$B$6</f>
        <v>thousand metric tons / year</v>
      </c>
      <c r="G22" s="1" t="s">
        <v>2200</v>
      </c>
      <c r="H22" s="1" t="s">
        <v>1699</v>
      </c>
      <c r="I22" s="1" t="s">
        <v>2189</v>
      </c>
    </row>
    <row r="23" spans="1:10" ht="105" x14ac:dyDescent="0.25">
      <c r="A23" s="2" t="s">
        <v>1232</v>
      </c>
      <c r="B23" s="2" t="s">
        <v>1136</v>
      </c>
      <c r="C23" s="44">
        <v>1</v>
      </c>
      <c r="D23" s="1" t="s">
        <v>65</v>
      </c>
      <c r="E23" s="1" t="s">
        <v>66</v>
      </c>
      <c r="F23" s="1" t="str">
        <f>UnitControlCenter!$B$6</f>
        <v>thousand metric tons / year</v>
      </c>
      <c r="G23" s="1" t="s">
        <v>2201</v>
      </c>
      <c r="H23" s="1" t="s">
        <v>1699</v>
      </c>
      <c r="I23" s="1" t="s">
        <v>2190</v>
      </c>
    </row>
    <row r="24" spans="1:10" ht="105" x14ac:dyDescent="0.25">
      <c r="A24" s="2" t="s">
        <v>1232</v>
      </c>
      <c r="B24" s="2" t="s">
        <v>1139</v>
      </c>
      <c r="C24" s="44">
        <v>1</v>
      </c>
      <c r="D24" s="1" t="s">
        <v>65</v>
      </c>
      <c r="E24" s="1" t="s">
        <v>66</v>
      </c>
      <c r="F24" s="1" t="str">
        <f>UnitControlCenter!$B$6</f>
        <v>thousand metric tons / year</v>
      </c>
      <c r="G24" s="1" t="s">
        <v>2202</v>
      </c>
      <c r="H24" s="1" t="s">
        <v>1699</v>
      </c>
      <c r="I24" s="1" t="s">
        <v>2191</v>
      </c>
    </row>
    <row r="25" spans="1:10" ht="105" x14ac:dyDescent="0.25">
      <c r="A25" s="2" t="s">
        <v>1232</v>
      </c>
      <c r="B25" s="2" t="s">
        <v>1140</v>
      </c>
      <c r="C25" s="44">
        <v>1</v>
      </c>
      <c r="D25" s="1" t="s">
        <v>65</v>
      </c>
      <c r="E25" s="1" t="s">
        <v>66</v>
      </c>
      <c r="F25" s="1" t="str">
        <f>UnitControlCenter!$B$6</f>
        <v>thousand metric tons / year</v>
      </c>
      <c r="G25" s="1" t="s">
        <v>2203</v>
      </c>
      <c r="H25" s="1" t="s">
        <v>1699</v>
      </c>
      <c r="I25" s="1" t="s">
        <v>2192</v>
      </c>
    </row>
    <row r="26" spans="1:10" ht="105" x14ac:dyDescent="0.25">
      <c r="A26" s="2" t="s">
        <v>1232</v>
      </c>
      <c r="B26" s="2" t="s">
        <v>1135</v>
      </c>
      <c r="C26" s="44">
        <v>1</v>
      </c>
      <c r="D26" s="1" t="s">
        <v>65</v>
      </c>
      <c r="E26" s="1" t="s">
        <v>66</v>
      </c>
      <c r="F26" s="1" t="str">
        <f>UnitControlCenter!$B$3</f>
        <v>million metric tons / year</v>
      </c>
      <c r="G26" s="1" t="s">
        <v>2204</v>
      </c>
      <c r="H26" s="1" t="s">
        <v>1699</v>
      </c>
      <c r="I26" s="1" t="s">
        <v>2193</v>
      </c>
    </row>
    <row r="27" spans="1:10" ht="105" x14ac:dyDescent="0.25">
      <c r="A27" s="2" t="s">
        <v>1232</v>
      </c>
      <c r="B27" s="2" t="s">
        <v>1134</v>
      </c>
      <c r="C27" s="44">
        <v>1</v>
      </c>
      <c r="D27" s="1" t="s">
        <v>65</v>
      </c>
      <c r="E27" s="1" t="s">
        <v>66</v>
      </c>
      <c r="F27" s="1" t="str">
        <f>UnitControlCenter!$B$6</f>
        <v>thousand metric tons / year</v>
      </c>
      <c r="G27" s="1" t="s">
        <v>2205</v>
      </c>
      <c r="H27" s="1" t="s">
        <v>1699</v>
      </c>
      <c r="I27" s="1" t="s">
        <v>2194</v>
      </c>
    </row>
    <row r="28" spans="1:10" ht="105" x14ac:dyDescent="0.25">
      <c r="A28" s="2" t="s">
        <v>1232</v>
      </c>
      <c r="B28" s="2" t="s">
        <v>1138</v>
      </c>
      <c r="C28" s="44">
        <v>1</v>
      </c>
      <c r="D28" s="1" t="s">
        <v>65</v>
      </c>
      <c r="E28" s="1" t="s">
        <v>66</v>
      </c>
      <c r="F28" s="1" t="str">
        <f>UnitControlCenter!$B$3</f>
        <v>million metric tons / year</v>
      </c>
      <c r="G28" s="1" t="s">
        <v>2206</v>
      </c>
      <c r="H28" s="1" t="s">
        <v>1699</v>
      </c>
      <c r="I28" s="1" t="s">
        <v>2195</v>
      </c>
    </row>
    <row r="29" spans="1:10" ht="105.75" thickBot="1" x14ac:dyDescent="0.3">
      <c r="A29" s="134" t="s">
        <v>1232</v>
      </c>
      <c r="B29" s="134" t="s">
        <v>480</v>
      </c>
      <c r="C29" s="141">
        <v>1</v>
      </c>
      <c r="D29" s="1" t="s">
        <v>65</v>
      </c>
      <c r="E29" s="1" t="s">
        <v>66</v>
      </c>
      <c r="F29" s="135" t="str">
        <f>UnitControlCenter!$B$3</f>
        <v>million metric tons / year</v>
      </c>
      <c r="G29" s="1" t="s">
        <v>2207</v>
      </c>
      <c r="H29" s="1" t="s">
        <v>1699</v>
      </c>
      <c r="I29" s="1" t="s">
        <v>2196</v>
      </c>
    </row>
    <row r="30" spans="1:10" ht="75" x14ac:dyDescent="0.25">
      <c r="A30" s="2" t="s">
        <v>1233</v>
      </c>
      <c r="B30" s="2" t="s">
        <v>1229</v>
      </c>
      <c r="C30" s="44">
        <v>1</v>
      </c>
      <c r="D30" s="1" t="s">
        <v>65</v>
      </c>
      <c r="E30" s="1" t="s">
        <v>66</v>
      </c>
      <c r="F30" s="1" t="str">
        <f>UnitControlCenter!$B$3</f>
        <v>million metric tons / year</v>
      </c>
      <c r="G30" s="1" t="s">
        <v>1783</v>
      </c>
      <c r="H30" s="1" t="s">
        <v>1784</v>
      </c>
      <c r="I30" s="1" t="s">
        <v>1785</v>
      </c>
    </row>
    <row r="31" spans="1:10" ht="105" x14ac:dyDescent="0.25">
      <c r="A31" s="2" t="s">
        <v>1233</v>
      </c>
      <c r="B31" s="2" t="s">
        <v>1397</v>
      </c>
      <c r="C31" s="44">
        <v>1</v>
      </c>
      <c r="D31" s="1" t="s">
        <v>65</v>
      </c>
      <c r="E31" s="1" t="s">
        <v>66</v>
      </c>
      <c r="F31" s="1" t="str">
        <f>UnitControlCenter!$B$3</f>
        <v>million metric tons / year</v>
      </c>
      <c r="G31" s="1" t="s">
        <v>1786</v>
      </c>
      <c r="H31" s="1" t="s">
        <v>1787</v>
      </c>
      <c r="I31" s="1" t="s">
        <v>1788</v>
      </c>
    </row>
    <row r="32" spans="1:10" ht="60" x14ac:dyDescent="0.25">
      <c r="A32" s="2" t="s">
        <v>1233</v>
      </c>
      <c r="B32" s="2" t="s">
        <v>1234</v>
      </c>
      <c r="C32" s="44">
        <v>1</v>
      </c>
      <c r="D32" s="1" t="s">
        <v>65</v>
      </c>
      <c r="E32" s="1" t="s">
        <v>66</v>
      </c>
      <c r="F32" s="1" t="str">
        <f>UnitControlCenter!$B$3</f>
        <v>million metric tons / year</v>
      </c>
      <c r="G32" s="1" t="s">
        <v>1789</v>
      </c>
      <c r="H32" s="1" t="s">
        <v>1790</v>
      </c>
      <c r="I32" s="1" t="s">
        <v>1791</v>
      </c>
    </row>
    <row r="33" spans="1:10" ht="15.75" thickBot="1" x14ac:dyDescent="0.3">
      <c r="A33" s="134" t="s">
        <v>1233</v>
      </c>
      <c r="B33" s="134" t="s">
        <v>1771</v>
      </c>
      <c r="C33" s="141">
        <v>0</v>
      </c>
      <c r="D33" s="135" t="s">
        <v>63</v>
      </c>
      <c r="E33" s="135" t="s">
        <v>64</v>
      </c>
      <c r="F33" s="135" t="str">
        <f>UnitControlCenter!$B$7</f>
        <v>g CO2 / 2021 Euro</v>
      </c>
      <c r="G33" s="135" t="s">
        <v>1722</v>
      </c>
      <c r="H33" s="135"/>
      <c r="I33" s="135"/>
      <c r="J33" s="135"/>
    </row>
    <row r="34" spans="1:10" ht="105" x14ac:dyDescent="0.25">
      <c r="A34" s="2" t="s">
        <v>1629</v>
      </c>
      <c r="B34" s="2" t="s">
        <v>1468</v>
      </c>
      <c r="C34" s="44">
        <v>1</v>
      </c>
      <c r="D34" s="1" t="s">
        <v>63</v>
      </c>
      <c r="E34" s="1" t="s">
        <v>1877</v>
      </c>
      <c r="F34" s="1" t="str">
        <f>UnitControlCenter!$B$3</f>
        <v>million metric tons / year</v>
      </c>
      <c r="G34" s="1" t="s">
        <v>1921</v>
      </c>
    </row>
    <row r="35" spans="1:10" x14ac:dyDescent="0.25">
      <c r="A35" s="2" t="s">
        <v>1629</v>
      </c>
      <c r="B35" s="2" t="s">
        <v>132</v>
      </c>
      <c r="C35" s="44">
        <v>1</v>
      </c>
      <c r="D35" s="1" t="s">
        <v>63</v>
      </c>
      <c r="E35" s="1" t="s">
        <v>1877</v>
      </c>
      <c r="F35" s="1" t="str">
        <f>UnitControlCenter!$B$3</f>
        <v>million metric tons / year</v>
      </c>
      <c r="G35" s="1" t="s">
        <v>1329</v>
      </c>
    </row>
    <row r="36" spans="1:10" x14ac:dyDescent="0.25">
      <c r="A36" s="2" t="s">
        <v>1629</v>
      </c>
      <c r="B36" s="2" t="s">
        <v>1327</v>
      </c>
      <c r="C36" s="44">
        <v>1</v>
      </c>
      <c r="D36" s="1" t="s">
        <v>63</v>
      </c>
      <c r="E36" s="1" t="s">
        <v>1877</v>
      </c>
      <c r="F36" s="1" t="str">
        <f>UnitControlCenter!$B$3</f>
        <v>million metric tons / year</v>
      </c>
      <c r="G36" s="1" t="s">
        <v>1330</v>
      </c>
    </row>
    <row r="37" spans="1:10" x14ac:dyDescent="0.25">
      <c r="A37" s="2" t="s">
        <v>1629</v>
      </c>
      <c r="B37" s="2" t="s">
        <v>1388</v>
      </c>
      <c r="C37" s="44">
        <v>1</v>
      </c>
      <c r="D37" s="1" t="s">
        <v>63</v>
      </c>
      <c r="E37" s="1" t="s">
        <v>1877</v>
      </c>
      <c r="F37" s="1" t="str">
        <f>UnitControlCenter!$B$3</f>
        <v>million metric tons / year</v>
      </c>
      <c r="G37" s="1" t="s">
        <v>1396</v>
      </c>
    </row>
    <row r="38" spans="1:10" x14ac:dyDescent="0.25">
      <c r="A38" s="2" t="s">
        <v>1629</v>
      </c>
      <c r="B38" s="2" t="s">
        <v>93</v>
      </c>
      <c r="C38" s="44">
        <v>1</v>
      </c>
      <c r="D38" s="1" t="s">
        <v>63</v>
      </c>
      <c r="E38" s="1" t="s">
        <v>1877</v>
      </c>
      <c r="F38" s="1" t="str">
        <f>UnitControlCenter!$B$3</f>
        <v>million metric tons / year</v>
      </c>
      <c r="G38" s="1" t="s">
        <v>1331</v>
      </c>
    </row>
    <row r="39" spans="1:10" ht="30" x14ac:dyDescent="0.25">
      <c r="A39" s="2" t="s">
        <v>1629</v>
      </c>
      <c r="B39" s="2" t="s">
        <v>9</v>
      </c>
      <c r="C39" s="44">
        <v>1</v>
      </c>
      <c r="D39" s="1" t="s">
        <v>63</v>
      </c>
      <c r="E39" s="1" t="s">
        <v>1877</v>
      </c>
      <c r="F39" s="1" t="str">
        <f>UnitControlCenter!$B$3</f>
        <v>million metric tons / year</v>
      </c>
      <c r="G39" s="1" t="s">
        <v>1922</v>
      </c>
    </row>
    <row r="40" spans="1:10" ht="15.75" thickBot="1" x14ac:dyDescent="0.3">
      <c r="A40" s="134" t="s">
        <v>1629</v>
      </c>
      <c r="B40" s="134" t="s">
        <v>4</v>
      </c>
      <c r="C40" s="141">
        <v>1</v>
      </c>
      <c r="D40" s="135" t="s">
        <v>63</v>
      </c>
      <c r="E40" s="135" t="s">
        <v>1877</v>
      </c>
      <c r="F40" s="135" t="str">
        <f>UnitControlCenter!$B$3</f>
        <v>million metric tons / year</v>
      </c>
      <c r="G40" s="135" t="s">
        <v>1333</v>
      </c>
      <c r="H40" s="135"/>
      <c r="I40" s="135"/>
      <c r="J40" s="135"/>
    </row>
    <row r="41" spans="1:10" ht="45" x14ac:dyDescent="0.25">
      <c r="A41" s="2" t="s">
        <v>356</v>
      </c>
      <c r="B41" s="2" t="s">
        <v>1843</v>
      </c>
      <c r="C41" s="44">
        <v>1</v>
      </c>
      <c r="D41" s="1" t="s">
        <v>65</v>
      </c>
      <c r="E41" s="1" t="s">
        <v>438</v>
      </c>
      <c r="F41" s="1" t="str">
        <f>UnitControlCenter!$B$8</f>
        <v>2021 Euros / metric ton CO2e abated, Annual average abatement (million metric tons CO2e)</v>
      </c>
      <c r="G41" s="1" t="s">
        <v>1923</v>
      </c>
    </row>
    <row r="42" spans="1:10" ht="45.75" thickBot="1" x14ac:dyDescent="0.3">
      <c r="A42" s="134" t="s">
        <v>356</v>
      </c>
      <c r="B42" s="134" t="s">
        <v>1844</v>
      </c>
      <c r="C42" s="141">
        <v>1</v>
      </c>
      <c r="D42" s="135" t="s">
        <v>65</v>
      </c>
      <c r="E42" s="135" t="s">
        <v>438</v>
      </c>
      <c r="F42" s="135" t="str">
        <f>UnitControlCenter!$B$8</f>
        <v>2021 Euros / metric ton CO2e abated, Annual average abatement (million metric tons CO2e)</v>
      </c>
      <c r="G42" s="135" t="s">
        <v>1923</v>
      </c>
      <c r="H42" s="135"/>
      <c r="I42" s="135"/>
      <c r="J42" s="135"/>
    </row>
    <row r="43" spans="1:10" ht="45" x14ac:dyDescent="0.25">
      <c r="A43" s="2" t="s">
        <v>1235</v>
      </c>
      <c r="B43" s="2" t="s">
        <v>1848</v>
      </c>
      <c r="C43" s="44">
        <v>1</v>
      </c>
      <c r="D43" s="1" t="s">
        <v>65</v>
      </c>
      <c r="E43" s="1" t="s">
        <v>64</v>
      </c>
      <c r="F43" s="1" t="str">
        <f>UnitControlCenter!$B$9</f>
        <v>billion 2021 Euros / year</v>
      </c>
      <c r="G43" s="1" t="s">
        <v>1845</v>
      </c>
      <c r="H43" s="1" t="s">
        <v>1313</v>
      </c>
      <c r="I43" s="1" t="s">
        <v>1297</v>
      </c>
    </row>
    <row r="44" spans="1:10" x14ac:dyDescent="0.25">
      <c r="A44" s="2" t="s">
        <v>1235</v>
      </c>
      <c r="B44" s="133" t="s">
        <v>1649</v>
      </c>
      <c r="C44" s="44">
        <v>1</v>
      </c>
      <c r="D44" s="1" t="s">
        <v>63</v>
      </c>
      <c r="E44" s="1" t="s">
        <v>64</v>
      </c>
      <c r="F44" s="1" t="str">
        <f>UnitControlCenter!$B$9</f>
        <v>billion 2021 Euros / year</v>
      </c>
      <c r="G44" s="1" t="s">
        <v>1643</v>
      </c>
    </row>
    <row r="45" spans="1:10" ht="75" x14ac:dyDescent="0.25">
      <c r="A45" s="2" t="s">
        <v>1235</v>
      </c>
      <c r="B45" s="2" t="s">
        <v>1834</v>
      </c>
      <c r="C45" s="44">
        <v>1</v>
      </c>
      <c r="D45" s="1" t="s">
        <v>65</v>
      </c>
      <c r="E45" s="1" t="s">
        <v>66</v>
      </c>
      <c r="F45" s="1" t="str">
        <f>UnitControlCenter!$B$9</f>
        <v>billion 2021 Euros / year</v>
      </c>
      <c r="G45" s="1" t="s">
        <v>1835</v>
      </c>
      <c r="H45" s="1" t="s">
        <v>1836</v>
      </c>
      <c r="I45" s="1" t="s">
        <v>1837</v>
      </c>
    </row>
    <row r="46" spans="1:10" ht="30" x14ac:dyDescent="0.25">
      <c r="A46" s="2" t="s">
        <v>1235</v>
      </c>
      <c r="B46" s="133" t="s">
        <v>1838</v>
      </c>
      <c r="C46" s="44">
        <v>1</v>
      </c>
      <c r="D46" s="1" t="s">
        <v>63</v>
      </c>
      <c r="E46" s="1" t="s">
        <v>64</v>
      </c>
      <c r="F46" s="1" t="str">
        <f>UnitControlCenter!$B$10</f>
        <v>billion 2021 Euros</v>
      </c>
      <c r="G46" s="1" t="s">
        <v>1839</v>
      </c>
    </row>
    <row r="47" spans="1:10" ht="30" x14ac:dyDescent="0.25">
      <c r="A47" s="2" t="s">
        <v>1235</v>
      </c>
      <c r="B47" s="133" t="s">
        <v>1840</v>
      </c>
      <c r="C47" s="44">
        <v>1</v>
      </c>
      <c r="D47" s="1" t="s">
        <v>63</v>
      </c>
      <c r="E47" s="1" t="s">
        <v>64</v>
      </c>
      <c r="F47" s="1" t="str">
        <f>UnitControlCenter!$B$9</f>
        <v>billion 2021 Euros / year</v>
      </c>
      <c r="G47" s="1" t="s">
        <v>1841</v>
      </c>
    </row>
    <row r="48" spans="1:10" ht="135.75" thickBot="1" x14ac:dyDescent="0.3">
      <c r="A48" s="134" t="s">
        <v>1235</v>
      </c>
      <c r="B48" s="136" t="s">
        <v>1916</v>
      </c>
      <c r="C48" s="141">
        <v>1</v>
      </c>
      <c r="D48" s="135" t="s">
        <v>65</v>
      </c>
      <c r="E48" s="135" t="s">
        <v>64</v>
      </c>
      <c r="F48" s="135" t="str">
        <f>UnitControlCenter!$B$9</f>
        <v>billion 2021 Euros / year</v>
      </c>
      <c r="G48" s="135" t="s">
        <v>1920</v>
      </c>
      <c r="H48" s="135" t="s">
        <v>1917</v>
      </c>
      <c r="I48" s="135" t="s">
        <v>1919</v>
      </c>
      <c r="J48" s="135"/>
    </row>
    <row r="49" spans="1:10" ht="45" x14ac:dyDescent="0.25">
      <c r="A49" s="2" t="s">
        <v>1758</v>
      </c>
      <c r="B49" s="133" t="s">
        <v>1775</v>
      </c>
      <c r="C49" s="44">
        <v>1</v>
      </c>
      <c r="D49" s="1" t="s">
        <v>65</v>
      </c>
      <c r="E49" s="1" t="s">
        <v>64</v>
      </c>
      <c r="F49" s="1" t="str">
        <f>UnitControlCenter!$B$11</f>
        <v>jobs</v>
      </c>
      <c r="G49" s="1" t="s">
        <v>1766</v>
      </c>
      <c r="H49" s="1" t="s">
        <v>1765</v>
      </c>
      <c r="I49" s="1" t="s">
        <v>1298</v>
      </c>
    </row>
    <row r="50" spans="1:10" ht="30" x14ac:dyDescent="0.25">
      <c r="A50" s="2" t="s">
        <v>1758</v>
      </c>
      <c r="B50" s="133" t="s">
        <v>2147</v>
      </c>
      <c r="C50" s="44">
        <v>0</v>
      </c>
      <c r="D50" s="1" t="s">
        <v>65</v>
      </c>
      <c r="E50" s="1" t="s">
        <v>66</v>
      </c>
      <c r="F50" s="1" t="str">
        <f>UnitControlCenter!$B$11</f>
        <v>jobs</v>
      </c>
      <c r="G50" s="1" t="s">
        <v>2050</v>
      </c>
      <c r="H50" s="1" t="s">
        <v>2051</v>
      </c>
      <c r="I50" s="1" t="s">
        <v>2052</v>
      </c>
    </row>
    <row r="51" spans="1:10" ht="30" x14ac:dyDescent="0.25">
      <c r="A51" s="2" t="s">
        <v>1758</v>
      </c>
      <c r="B51" s="133" t="s">
        <v>2148</v>
      </c>
      <c r="C51" s="44">
        <v>0</v>
      </c>
      <c r="D51" s="1" t="s">
        <v>65</v>
      </c>
      <c r="E51" s="1" t="s">
        <v>64</v>
      </c>
      <c r="F51" s="1" t="str">
        <f>UnitControlCenter!$B$13</f>
        <v>% change</v>
      </c>
      <c r="G51" s="1" t="s">
        <v>2069</v>
      </c>
      <c r="H51" s="1" t="s">
        <v>2051</v>
      </c>
      <c r="I51" s="1" t="s">
        <v>2052</v>
      </c>
    </row>
    <row r="52" spans="1:10" ht="45" x14ac:dyDescent="0.25">
      <c r="A52" s="2" t="s">
        <v>1758</v>
      </c>
      <c r="B52" s="133" t="s">
        <v>2034</v>
      </c>
      <c r="C52" s="44">
        <v>0</v>
      </c>
      <c r="D52" s="1" t="s">
        <v>65</v>
      </c>
      <c r="E52" s="1" t="s">
        <v>66</v>
      </c>
      <c r="F52" s="1" t="str">
        <f>UnitControlCenter!$B$11</f>
        <v>jobs</v>
      </c>
      <c r="G52" s="1" t="s">
        <v>2073</v>
      </c>
      <c r="H52" s="1" t="s">
        <v>2053</v>
      </c>
      <c r="I52" s="20" t="s">
        <v>2054</v>
      </c>
      <c r="J52" s="20"/>
    </row>
    <row r="53" spans="1:10" ht="45" x14ac:dyDescent="0.25">
      <c r="A53" s="2" t="s">
        <v>1758</v>
      </c>
      <c r="B53" s="133" t="s">
        <v>2066</v>
      </c>
      <c r="C53" s="44">
        <v>0</v>
      </c>
      <c r="D53" s="1" t="s">
        <v>65</v>
      </c>
      <c r="E53" s="1" t="s">
        <v>64</v>
      </c>
      <c r="F53" s="1" t="str">
        <f>UnitControlCenter!$B$13</f>
        <v>% change</v>
      </c>
      <c r="G53" s="1" t="s">
        <v>2072</v>
      </c>
      <c r="H53" s="1" t="s">
        <v>2053</v>
      </c>
      <c r="I53" s="20" t="s">
        <v>2054</v>
      </c>
      <c r="J53" s="20"/>
    </row>
    <row r="54" spans="1:10" ht="30" x14ac:dyDescent="0.25">
      <c r="A54" s="2" t="s">
        <v>1758</v>
      </c>
      <c r="B54" s="133" t="s">
        <v>2039</v>
      </c>
      <c r="C54" s="44">
        <v>0</v>
      </c>
      <c r="D54" s="1" t="s">
        <v>65</v>
      </c>
      <c r="E54" s="1" t="s">
        <v>66</v>
      </c>
      <c r="F54" s="1" t="str">
        <f>UnitControlCenter!$B$11</f>
        <v>jobs</v>
      </c>
      <c r="G54" s="1" t="s">
        <v>2055</v>
      </c>
      <c r="H54" s="1" t="s">
        <v>2056</v>
      </c>
      <c r="I54" s="1" t="s">
        <v>2057</v>
      </c>
    </row>
    <row r="55" spans="1:10" ht="30" x14ac:dyDescent="0.25">
      <c r="A55" s="2" t="s">
        <v>1758</v>
      </c>
      <c r="B55" s="133" t="s">
        <v>2067</v>
      </c>
      <c r="C55" s="44">
        <v>0</v>
      </c>
      <c r="D55" s="1" t="s">
        <v>65</v>
      </c>
      <c r="E55" s="1" t="s">
        <v>64</v>
      </c>
      <c r="F55" s="1" t="str">
        <f>UnitControlCenter!$B$13</f>
        <v>% change</v>
      </c>
      <c r="G55" s="1" t="s">
        <v>2070</v>
      </c>
      <c r="H55" s="1" t="s">
        <v>2056</v>
      </c>
      <c r="I55" s="1" t="s">
        <v>2057</v>
      </c>
    </row>
    <row r="56" spans="1:10" ht="75" x14ac:dyDescent="0.25">
      <c r="A56" s="2" t="s">
        <v>1758</v>
      </c>
      <c r="B56" s="133" t="s">
        <v>2042</v>
      </c>
      <c r="C56" s="44">
        <v>0</v>
      </c>
      <c r="D56" s="1" t="s">
        <v>65</v>
      </c>
      <c r="E56" s="1" t="s">
        <v>66</v>
      </c>
      <c r="F56" s="1" t="str">
        <f>UnitControlCenter!$B$11</f>
        <v>jobs</v>
      </c>
      <c r="G56" s="1" t="s">
        <v>2058</v>
      </c>
      <c r="H56" s="1" t="s">
        <v>2059</v>
      </c>
      <c r="I56" s="1" t="s">
        <v>2060</v>
      </c>
    </row>
    <row r="57" spans="1:10" ht="90" x14ac:dyDescent="0.25">
      <c r="A57" s="2" t="s">
        <v>1758</v>
      </c>
      <c r="B57" s="133" t="s">
        <v>2068</v>
      </c>
      <c r="C57" s="44">
        <v>0</v>
      </c>
      <c r="D57" s="1" t="s">
        <v>65</v>
      </c>
      <c r="E57" s="1" t="s">
        <v>64</v>
      </c>
      <c r="F57" s="1" t="str">
        <f>UnitControlCenter!$B$13</f>
        <v>% change</v>
      </c>
      <c r="G57" s="1" t="s">
        <v>2071</v>
      </c>
      <c r="H57" s="1" t="s">
        <v>2059</v>
      </c>
      <c r="I57" s="1" t="s">
        <v>2060</v>
      </c>
    </row>
    <row r="58" spans="1:10" ht="30" x14ac:dyDescent="0.25">
      <c r="A58" s="2" t="s">
        <v>1758</v>
      </c>
      <c r="B58" s="133" t="s">
        <v>2131</v>
      </c>
      <c r="C58" s="44">
        <v>1</v>
      </c>
      <c r="D58" s="1" t="s">
        <v>65</v>
      </c>
      <c r="E58" s="1" t="s">
        <v>66</v>
      </c>
      <c r="F58" s="1" t="str">
        <f>UnitControlCenter!$B$11</f>
        <v>jobs</v>
      </c>
      <c r="G58" s="1" t="s">
        <v>2132</v>
      </c>
      <c r="H58" s="1" t="s">
        <v>2133</v>
      </c>
      <c r="I58" s="1" t="s">
        <v>2134</v>
      </c>
    </row>
    <row r="59" spans="1:10" ht="30" x14ac:dyDescent="0.25">
      <c r="A59" s="2" t="s">
        <v>1758</v>
      </c>
      <c r="B59" s="133" t="s">
        <v>2135</v>
      </c>
      <c r="C59" s="44">
        <v>1</v>
      </c>
      <c r="D59" s="1" t="s">
        <v>65</v>
      </c>
      <c r="E59" s="1" t="s">
        <v>64</v>
      </c>
      <c r="F59" s="1" t="str">
        <f>UnitControlCenter!$B$13</f>
        <v>% change</v>
      </c>
      <c r="G59" s="1" t="s">
        <v>2136</v>
      </c>
      <c r="H59" s="1" t="s">
        <v>2133</v>
      </c>
      <c r="I59" s="1" t="s">
        <v>2134</v>
      </c>
    </row>
    <row r="60" spans="1:10" ht="30" x14ac:dyDescent="0.25">
      <c r="A60" s="2" t="s">
        <v>1758</v>
      </c>
      <c r="B60" s="133" t="s">
        <v>1819</v>
      </c>
      <c r="C60" s="44">
        <v>1</v>
      </c>
      <c r="D60" s="1" t="s">
        <v>65</v>
      </c>
      <c r="E60" s="1" t="s">
        <v>64</v>
      </c>
      <c r="F60" s="1" t="str">
        <f>UnitControlCenter!$B$11</f>
        <v>jobs</v>
      </c>
      <c r="G60" s="1" t="s">
        <v>1823</v>
      </c>
      <c r="H60" s="1" t="s">
        <v>1822</v>
      </c>
      <c r="I60" s="1" t="s">
        <v>1833</v>
      </c>
    </row>
    <row r="61" spans="1:10" ht="45" x14ac:dyDescent="0.25">
      <c r="A61" s="2" t="s">
        <v>1758</v>
      </c>
      <c r="B61" s="133" t="s">
        <v>1875</v>
      </c>
      <c r="C61" s="44">
        <v>1</v>
      </c>
      <c r="D61" s="1" t="s">
        <v>65</v>
      </c>
      <c r="E61" s="1" t="s">
        <v>64</v>
      </c>
      <c r="F61" s="1" t="str">
        <f>UnitControlCenter!$B$11</f>
        <v>jobs</v>
      </c>
      <c r="G61" s="1" t="s">
        <v>1874</v>
      </c>
      <c r="H61" s="1" t="s">
        <v>1765</v>
      </c>
      <c r="I61" s="1" t="s">
        <v>1298</v>
      </c>
    </row>
    <row r="62" spans="1:10" ht="45" x14ac:dyDescent="0.25">
      <c r="A62" s="2" t="s">
        <v>1758</v>
      </c>
      <c r="B62" s="133" t="s">
        <v>1760</v>
      </c>
      <c r="C62" s="44">
        <v>1</v>
      </c>
      <c r="D62" s="1" t="s">
        <v>65</v>
      </c>
      <c r="E62" s="1" t="s">
        <v>64</v>
      </c>
      <c r="F62" s="1" t="str">
        <f>UnitControlCenter!$B$9</f>
        <v>billion 2021 Euros / year</v>
      </c>
      <c r="G62" s="1" t="s">
        <v>1767</v>
      </c>
      <c r="H62" s="1" t="s">
        <v>1769</v>
      </c>
      <c r="I62" s="1" t="s">
        <v>1298</v>
      </c>
    </row>
    <row r="63" spans="1:10" ht="45" x14ac:dyDescent="0.25">
      <c r="A63" s="2" t="s">
        <v>1758</v>
      </c>
      <c r="B63" s="133" t="s">
        <v>1779</v>
      </c>
      <c r="C63" s="44">
        <v>1</v>
      </c>
      <c r="D63" s="1" t="s">
        <v>65</v>
      </c>
      <c r="E63" s="1" t="s">
        <v>64</v>
      </c>
      <c r="F63" s="1" t="str">
        <f>UnitControlCenter!$B$13</f>
        <v>% change</v>
      </c>
      <c r="G63" s="1" t="s">
        <v>1781</v>
      </c>
      <c r="H63" s="1" t="s">
        <v>1769</v>
      </c>
      <c r="I63" s="1" t="s">
        <v>1298</v>
      </c>
    </row>
    <row r="64" spans="1:10" ht="30" x14ac:dyDescent="0.25">
      <c r="A64" s="2" t="s">
        <v>1758</v>
      </c>
      <c r="B64" s="133" t="s">
        <v>1820</v>
      </c>
      <c r="C64" s="44">
        <v>1</v>
      </c>
      <c r="D64" s="1" t="s">
        <v>65</v>
      </c>
      <c r="E64" s="1" t="s">
        <v>64</v>
      </c>
      <c r="F64" s="1" t="str">
        <f>UnitControlCenter!$B$9</f>
        <v>billion 2021 Euros / year</v>
      </c>
      <c r="G64" s="1" t="s">
        <v>1824</v>
      </c>
      <c r="H64" s="1" t="s">
        <v>1822</v>
      </c>
      <c r="I64" s="1" t="s">
        <v>1833</v>
      </c>
    </row>
    <row r="65" spans="1:10" ht="45" x14ac:dyDescent="0.25">
      <c r="A65" s="2" t="s">
        <v>1758</v>
      </c>
      <c r="B65" s="133" t="s">
        <v>1774</v>
      </c>
      <c r="C65" s="44">
        <v>1</v>
      </c>
      <c r="D65" s="1" t="s">
        <v>65</v>
      </c>
      <c r="E65" s="1" t="s">
        <v>64</v>
      </c>
      <c r="F65" s="1" t="str">
        <f>UnitControlCenter!$B$9</f>
        <v>billion 2021 Euros / year</v>
      </c>
      <c r="G65" s="1" t="s">
        <v>1770</v>
      </c>
      <c r="H65" s="1" t="s">
        <v>1768</v>
      </c>
      <c r="I65" s="1" t="s">
        <v>1298</v>
      </c>
    </row>
    <row r="66" spans="1:10" ht="30" x14ac:dyDescent="0.25">
      <c r="A66" s="2" t="s">
        <v>1758</v>
      </c>
      <c r="B66" s="133" t="s">
        <v>1772</v>
      </c>
      <c r="C66" s="44">
        <v>1</v>
      </c>
      <c r="D66" s="1" t="s">
        <v>63</v>
      </c>
      <c r="E66" s="1" t="s">
        <v>64</v>
      </c>
      <c r="F66" s="1" t="str">
        <f>UnitControlCenter!$B$14</f>
        <v>2021 Euros / employee-year</v>
      </c>
      <c r="G66" s="1" t="s">
        <v>1773</v>
      </c>
    </row>
    <row r="67" spans="1:10" ht="30.75" thickBot="1" x14ac:dyDescent="0.3">
      <c r="A67" s="134" t="s">
        <v>1758</v>
      </c>
      <c r="B67" s="136" t="s">
        <v>1821</v>
      </c>
      <c r="C67" s="141">
        <v>1</v>
      </c>
      <c r="D67" s="135" t="s">
        <v>65</v>
      </c>
      <c r="E67" s="135" t="s">
        <v>64</v>
      </c>
      <c r="F67" s="135" t="str">
        <f>UnitControlCenter!$B$9</f>
        <v>billion 2021 Euros / year</v>
      </c>
      <c r="G67" s="135" t="s">
        <v>1825</v>
      </c>
      <c r="H67" s="135" t="s">
        <v>1822</v>
      </c>
      <c r="I67" s="135" t="s">
        <v>1833</v>
      </c>
      <c r="J67" s="135"/>
    </row>
    <row r="68" spans="1:10" ht="90" x14ac:dyDescent="0.25">
      <c r="A68" s="2" t="s">
        <v>1759</v>
      </c>
      <c r="B68" s="2" t="s">
        <v>1561</v>
      </c>
      <c r="C68" s="44">
        <v>0</v>
      </c>
      <c r="D68" s="1" t="s">
        <v>65</v>
      </c>
      <c r="E68" s="1" t="s">
        <v>64</v>
      </c>
      <c r="F68" s="1" t="str">
        <f>UnitControlCenter!$B$9</f>
        <v>billion 2021 Euros / year</v>
      </c>
      <c r="G68" s="1" t="s">
        <v>1562</v>
      </c>
      <c r="H68" s="1" t="s">
        <v>1563</v>
      </c>
      <c r="I68" s="1" t="s">
        <v>1542</v>
      </c>
    </row>
    <row r="69" spans="1:10" ht="45" x14ac:dyDescent="0.25">
      <c r="A69" s="2" t="s">
        <v>1759</v>
      </c>
      <c r="B69" s="2" t="s">
        <v>1565</v>
      </c>
      <c r="C69" s="44">
        <v>0</v>
      </c>
      <c r="D69" s="1" t="s">
        <v>65</v>
      </c>
      <c r="E69" s="1" t="s">
        <v>64</v>
      </c>
      <c r="F69" s="1" t="str">
        <f>UnitControlCenter!$B$9</f>
        <v>billion 2021 Euros / year</v>
      </c>
      <c r="G69" s="1" t="s">
        <v>1575</v>
      </c>
      <c r="H69" s="1" t="s">
        <v>1576</v>
      </c>
      <c r="I69" s="1" t="s">
        <v>1577</v>
      </c>
    </row>
    <row r="70" spans="1:10" ht="60" x14ac:dyDescent="0.25">
      <c r="A70" s="2" t="s">
        <v>1759</v>
      </c>
      <c r="B70" s="2" t="s">
        <v>1566</v>
      </c>
      <c r="C70" s="44">
        <v>0</v>
      </c>
      <c r="D70" s="1" t="s">
        <v>65</v>
      </c>
      <c r="E70" s="1" t="s">
        <v>64</v>
      </c>
      <c r="F70" s="1" t="str">
        <f>UnitControlCenter!$B$9</f>
        <v>billion 2021 Euros / year</v>
      </c>
      <c r="G70" s="1" t="s">
        <v>1586</v>
      </c>
      <c r="H70" s="1" t="s">
        <v>1584</v>
      </c>
      <c r="I70" s="1" t="s">
        <v>1585</v>
      </c>
    </row>
    <row r="71" spans="1:10" ht="45" x14ac:dyDescent="0.25">
      <c r="A71" s="2" t="s">
        <v>1759</v>
      </c>
      <c r="B71" s="2" t="s">
        <v>1567</v>
      </c>
      <c r="C71" s="44">
        <v>0</v>
      </c>
      <c r="D71" s="1" t="s">
        <v>65</v>
      </c>
      <c r="E71" s="1" t="s">
        <v>64</v>
      </c>
      <c r="F71" s="1" t="str">
        <f>UnitControlCenter!$B$9</f>
        <v>billion 2021 Euros / year</v>
      </c>
      <c r="G71" s="1" t="s">
        <v>1580</v>
      </c>
      <c r="H71" s="1" t="s">
        <v>1576</v>
      </c>
      <c r="I71" s="1" t="s">
        <v>1578</v>
      </c>
    </row>
    <row r="72" spans="1:10" ht="45" x14ac:dyDescent="0.25">
      <c r="A72" s="2" t="s">
        <v>1759</v>
      </c>
      <c r="B72" s="2" t="s">
        <v>1568</v>
      </c>
      <c r="C72" s="44">
        <v>0</v>
      </c>
      <c r="D72" s="1" t="s">
        <v>65</v>
      </c>
      <c r="E72" s="1" t="s">
        <v>64</v>
      </c>
      <c r="F72" s="1" t="str">
        <f>UnitControlCenter!$B$9</f>
        <v>billion 2021 Euros / year</v>
      </c>
      <c r="G72" s="1" t="s">
        <v>1581</v>
      </c>
      <c r="H72" s="1" t="s">
        <v>1576</v>
      </c>
      <c r="I72" s="1" t="s">
        <v>1579</v>
      </c>
    </row>
    <row r="73" spans="1:10" ht="60" x14ac:dyDescent="0.25">
      <c r="A73" s="2" t="s">
        <v>1759</v>
      </c>
      <c r="B73" s="2" t="s">
        <v>1569</v>
      </c>
      <c r="C73" s="44">
        <v>0</v>
      </c>
      <c r="D73" s="1" t="s">
        <v>65</v>
      </c>
      <c r="E73" s="1" t="s">
        <v>64</v>
      </c>
      <c r="F73" s="1" t="str">
        <f>UnitControlCenter!$B$9</f>
        <v>billion 2021 Euros / year</v>
      </c>
      <c r="G73" s="1" t="s">
        <v>1587</v>
      </c>
      <c r="H73" s="1" t="s">
        <v>1584</v>
      </c>
      <c r="I73" s="1" t="s">
        <v>1585</v>
      </c>
    </row>
    <row r="74" spans="1:10" ht="60" x14ac:dyDescent="0.25">
      <c r="A74" s="2" t="s">
        <v>1759</v>
      </c>
      <c r="B74" s="2" t="s">
        <v>1570</v>
      </c>
      <c r="C74" s="44">
        <v>0</v>
      </c>
      <c r="D74" s="1" t="s">
        <v>65</v>
      </c>
      <c r="E74" s="1" t="s">
        <v>64</v>
      </c>
      <c r="F74" s="1" t="str">
        <f>UnitControlCenter!$B$9</f>
        <v>billion 2021 Euros / year</v>
      </c>
      <c r="G74" s="1" t="s">
        <v>1588</v>
      </c>
      <c r="H74" s="1" t="s">
        <v>1584</v>
      </c>
      <c r="I74" s="1" t="s">
        <v>1585</v>
      </c>
    </row>
    <row r="75" spans="1:10" ht="75" x14ac:dyDescent="0.25">
      <c r="A75" s="2" t="s">
        <v>1759</v>
      </c>
      <c r="B75" s="2" t="s">
        <v>1571</v>
      </c>
      <c r="C75" s="44">
        <v>0</v>
      </c>
      <c r="D75" s="1" t="s">
        <v>65</v>
      </c>
      <c r="E75" s="1" t="s">
        <v>64</v>
      </c>
      <c r="F75" s="1" t="str">
        <f>UnitControlCenter!$B$9</f>
        <v>billion 2021 Euros / year</v>
      </c>
      <c r="G75" s="1" t="s">
        <v>1589</v>
      </c>
      <c r="H75" s="1" t="s">
        <v>1584</v>
      </c>
      <c r="I75" s="1" t="s">
        <v>1585</v>
      </c>
    </row>
    <row r="76" spans="1:10" ht="75" x14ac:dyDescent="0.25">
      <c r="A76" s="2" t="s">
        <v>1759</v>
      </c>
      <c r="B76" s="2" t="s">
        <v>1594</v>
      </c>
      <c r="C76" s="44">
        <v>0</v>
      </c>
      <c r="D76" s="1" t="s">
        <v>65</v>
      </c>
      <c r="E76" s="1" t="s">
        <v>64</v>
      </c>
      <c r="F76" s="1" t="str">
        <f>UnitControlCenter!$B$9</f>
        <v>billion 2021 Euros / year</v>
      </c>
      <c r="G76" s="1" t="s">
        <v>1592</v>
      </c>
      <c r="H76" s="1" t="s">
        <v>1584</v>
      </c>
      <c r="I76" s="1" t="s">
        <v>1590</v>
      </c>
    </row>
    <row r="77" spans="1:10" ht="60.75" thickBot="1" x14ac:dyDescent="0.3">
      <c r="A77" s="134" t="s">
        <v>1759</v>
      </c>
      <c r="B77" s="134" t="s">
        <v>1595</v>
      </c>
      <c r="C77" s="141">
        <v>0</v>
      </c>
      <c r="D77" s="135" t="s">
        <v>65</v>
      </c>
      <c r="E77" s="135" t="s">
        <v>64</v>
      </c>
      <c r="F77" s="135" t="str">
        <f>UnitControlCenter!$B$9</f>
        <v>billion 2021 Euros / year</v>
      </c>
      <c r="G77" s="135" t="s">
        <v>1593</v>
      </c>
      <c r="H77" s="135" t="s">
        <v>1584</v>
      </c>
      <c r="I77" s="135" t="s">
        <v>1591</v>
      </c>
      <c r="J77" s="135"/>
    </row>
    <row r="78" spans="1:10" ht="30" x14ac:dyDescent="0.25">
      <c r="A78" s="2" t="s">
        <v>1236</v>
      </c>
      <c r="B78" s="2" t="s">
        <v>1876</v>
      </c>
      <c r="C78" s="44">
        <v>1</v>
      </c>
      <c r="D78" s="1" t="s">
        <v>63</v>
      </c>
      <c r="E78" s="1" t="s">
        <v>1878</v>
      </c>
      <c r="F78" s="1" t="str">
        <f>UnitControlCenter!$B$12</f>
        <v>incidents / year</v>
      </c>
      <c r="G78" s="1" t="s">
        <v>1804</v>
      </c>
    </row>
    <row r="79" spans="1:10" x14ac:dyDescent="0.25">
      <c r="A79" s="2" t="s">
        <v>1236</v>
      </c>
      <c r="B79" s="2" t="s">
        <v>2079</v>
      </c>
      <c r="C79" s="44">
        <v>1</v>
      </c>
      <c r="D79" s="1" t="s">
        <v>63</v>
      </c>
      <c r="E79" s="1" t="s">
        <v>64</v>
      </c>
      <c r="F79" s="1" t="str">
        <f>UnitControlCenter!$B$13</f>
        <v>% change</v>
      </c>
      <c r="G79" s="1" t="s">
        <v>2080</v>
      </c>
    </row>
    <row r="80" spans="1:10" ht="30" x14ac:dyDescent="0.25">
      <c r="A80" s="2" t="s">
        <v>1236</v>
      </c>
      <c r="B80" s="2" t="s">
        <v>2145</v>
      </c>
      <c r="C80" s="44">
        <v>1</v>
      </c>
      <c r="D80" s="1" t="s">
        <v>65</v>
      </c>
      <c r="E80" s="1" t="s">
        <v>66</v>
      </c>
      <c r="F80" s="1" t="str">
        <f>UnitControlCenter!$B$12</f>
        <v>incidents / year</v>
      </c>
      <c r="G80" s="1" t="s">
        <v>2063</v>
      </c>
      <c r="H80" s="1" t="s">
        <v>2051</v>
      </c>
      <c r="I80" s="1" t="s">
        <v>2052</v>
      </c>
    </row>
    <row r="81" spans="1:10" ht="30" x14ac:dyDescent="0.25">
      <c r="A81" s="2" t="s">
        <v>1236</v>
      </c>
      <c r="B81" s="2" t="s">
        <v>2146</v>
      </c>
      <c r="C81" s="44">
        <v>1</v>
      </c>
      <c r="D81" s="1" t="s">
        <v>65</v>
      </c>
      <c r="E81" s="1" t="s">
        <v>64</v>
      </c>
      <c r="F81" s="1" t="str">
        <f>UnitControlCenter!$B$13</f>
        <v>% change</v>
      </c>
      <c r="G81" s="1" t="s">
        <v>2074</v>
      </c>
      <c r="H81" s="1" t="s">
        <v>2051</v>
      </c>
      <c r="I81" s="1" t="s">
        <v>2052</v>
      </c>
    </row>
    <row r="82" spans="1:10" ht="45" x14ac:dyDescent="0.25">
      <c r="A82" s="2" t="s">
        <v>1236</v>
      </c>
      <c r="B82" s="2" t="s">
        <v>2061</v>
      </c>
      <c r="C82" s="44">
        <v>1</v>
      </c>
      <c r="D82" s="1" t="s">
        <v>65</v>
      </c>
      <c r="E82" s="1" t="s">
        <v>66</v>
      </c>
      <c r="F82" s="1" t="str">
        <f>UnitControlCenter!$B$12</f>
        <v>incidents / year</v>
      </c>
      <c r="G82" s="1" t="s">
        <v>2064</v>
      </c>
      <c r="H82" s="1" t="s">
        <v>2053</v>
      </c>
      <c r="I82" s="20" t="s">
        <v>2054</v>
      </c>
      <c r="J82" s="20"/>
    </row>
    <row r="83" spans="1:10" ht="45" x14ac:dyDescent="0.25">
      <c r="A83" s="2" t="s">
        <v>1236</v>
      </c>
      <c r="B83" s="2" t="s">
        <v>2077</v>
      </c>
      <c r="C83" s="44">
        <v>1</v>
      </c>
      <c r="D83" s="1" t="s">
        <v>65</v>
      </c>
      <c r="E83" s="1" t="s">
        <v>64</v>
      </c>
      <c r="F83" s="1" t="str">
        <f>UnitControlCenter!$B$13</f>
        <v>% change</v>
      </c>
      <c r="G83" s="1" t="s">
        <v>2075</v>
      </c>
      <c r="H83" s="1" t="s">
        <v>2053</v>
      </c>
      <c r="I83" s="20" t="s">
        <v>2054</v>
      </c>
      <c r="J83" s="20"/>
    </row>
    <row r="84" spans="1:10" ht="30" x14ac:dyDescent="0.25">
      <c r="A84" s="2" t="s">
        <v>1236</v>
      </c>
      <c r="B84" s="2" t="s">
        <v>2062</v>
      </c>
      <c r="C84" s="44">
        <v>1</v>
      </c>
      <c r="D84" s="1" t="s">
        <v>65</v>
      </c>
      <c r="E84" s="1" t="s">
        <v>66</v>
      </c>
      <c r="F84" s="1" t="str">
        <f>UnitControlCenter!$B$12</f>
        <v>incidents / year</v>
      </c>
      <c r="G84" s="1" t="s">
        <v>2065</v>
      </c>
      <c r="H84" s="1" t="s">
        <v>2056</v>
      </c>
      <c r="I84" s="1" t="s">
        <v>2057</v>
      </c>
    </row>
    <row r="85" spans="1:10" ht="30" x14ac:dyDescent="0.25">
      <c r="A85" s="2" t="s">
        <v>1236</v>
      </c>
      <c r="B85" s="2" t="s">
        <v>2078</v>
      </c>
      <c r="C85" s="44">
        <v>1</v>
      </c>
      <c r="D85" s="1" t="s">
        <v>65</v>
      </c>
      <c r="E85" s="1" t="s">
        <v>64</v>
      </c>
      <c r="F85" s="1" t="str">
        <f>UnitControlCenter!$B$13</f>
        <v>% change</v>
      </c>
      <c r="G85" s="1" t="s">
        <v>2076</v>
      </c>
      <c r="H85" s="1" t="s">
        <v>2056</v>
      </c>
      <c r="I85" s="1" t="s">
        <v>2057</v>
      </c>
    </row>
    <row r="86" spans="1:10" x14ac:dyDescent="0.25">
      <c r="A86" s="2" t="s">
        <v>1236</v>
      </c>
      <c r="B86" s="2" t="s">
        <v>1796</v>
      </c>
      <c r="C86" s="44">
        <v>0</v>
      </c>
      <c r="D86" s="1" t="s">
        <v>63</v>
      </c>
      <c r="E86" s="1" t="s">
        <v>64</v>
      </c>
      <c r="F86" s="1" t="str">
        <f>UnitControlCenter!$B$12</f>
        <v>incidents / year</v>
      </c>
      <c r="G86" s="1" t="s">
        <v>1804</v>
      </c>
    </row>
    <row r="87" spans="1:10" ht="30" x14ac:dyDescent="0.25">
      <c r="A87" s="2" t="s">
        <v>1236</v>
      </c>
      <c r="B87" s="2" t="s">
        <v>1237</v>
      </c>
      <c r="C87" s="44">
        <v>1</v>
      </c>
      <c r="D87" s="1" t="s">
        <v>63</v>
      </c>
      <c r="E87" s="1" t="s">
        <v>64</v>
      </c>
      <c r="F87" s="1" t="str">
        <f>UnitControlCenter!$B$9</f>
        <v>billion 2021 Euros / year</v>
      </c>
      <c r="G87" s="1" t="s">
        <v>67</v>
      </c>
    </row>
    <row r="88" spans="1:10" x14ac:dyDescent="0.25">
      <c r="A88" s="2" t="s">
        <v>1236</v>
      </c>
      <c r="B88" s="2" t="s">
        <v>1797</v>
      </c>
      <c r="C88" s="44">
        <v>1</v>
      </c>
      <c r="D88" s="1" t="s">
        <v>63</v>
      </c>
      <c r="E88" s="1" t="s">
        <v>64</v>
      </c>
      <c r="F88" s="1" t="str">
        <f>UnitControlCenter!$B$12</f>
        <v>incidents / year</v>
      </c>
      <c r="G88" s="1" t="s">
        <v>1805</v>
      </c>
    </row>
    <row r="89" spans="1:10" ht="30" x14ac:dyDescent="0.25">
      <c r="A89" s="2" t="s">
        <v>1236</v>
      </c>
      <c r="B89" s="2" t="s">
        <v>1798</v>
      </c>
      <c r="C89" s="44">
        <v>1</v>
      </c>
      <c r="D89" s="1" t="s">
        <v>63</v>
      </c>
      <c r="E89" s="1" t="s">
        <v>64</v>
      </c>
      <c r="F89" s="1" t="str">
        <f>UnitControlCenter!$B$12</f>
        <v>incidents / year</v>
      </c>
      <c r="G89" s="1" t="s">
        <v>1806</v>
      </c>
    </row>
    <row r="90" spans="1:10" x14ac:dyDescent="0.25">
      <c r="A90" s="2" t="s">
        <v>1236</v>
      </c>
      <c r="B90" s="2" t="s">
        <v>1811</v>
      </c>
      <c r="C90" s="44">
        <v>1</v>
      </c>
      <c r="D90" s="1" t="s">
        <v>63</v>
      </c>
      <c r="E90" s="1" t="s">
        <v>64</v>
      </c>
      <c r="F90" s="1" t="str">
        <f>UnitControlCenter!$B$12</f>
        <v>incidents / year</v>
      </c>
      <c r="G90" s="1" t="s">
        <v>1812</v>
      </c>
    </row>
    <row r="91" spans="1:10" ht="30" x14ac:dyDescent="0.25">
      <c r="A91" s="2" t="s">
        <v>1236</v>
      </c>
      <c r="B91" s="2" t="s">
        <v>1799</v>
      </c>
      <c r="C91" s="44">
        <v>1</v>
      </c>
      <c r="D91" s="1" t="s">
        <v>63</v>
      </c>
      <c r="E91" s="1" t="s">
        <v>64</v>
      </c>
      <c r="F91" s="1" t="str">
        <f>UnitControlCenter!$B$12</f>
        <v>incidents / year</v>
      </c>
      <c r="G91" s="1" t="s">
        <v>1807</v>
      </c>
    </row>
    <row r="92" spans="1:10" x14ac:dyDescent="0.25">
      <c r="A92" s="2" t="s">
        <v>1236</v>
      </c>
      <c r="B92" s="2" t="s">
        <v>1800</v>
      </c>
      <c r="C92" s="44">
        <v>1</v>
      </c>
      <c r="D92" s="1" t="s">
        <v>63</v>
      </c>
      <c r="E92" s="1" t="s">
        <v>64</v>
      </c>
      <c r="F92" s="1" t="str">
        <f>UnitControlCenter!$B$12</f>
        <v>incidents / year</v>
      </c>
      <c r="G92" s="1" t="s">
        <v>1808</v>
      </c>
    </row>
    <row r="93" spans="1:10" x14ac:dyDescent="0.25">
      <c r="A93" s="2" t="s">
        <v>1236</v>
      </c>
      <c r="B93" s="2" t="s">
        <v>1801</v>
      </c>
      <c r="C93" s="44">
        <v>1</v>
      </c>
      <c r="D93" s="1" t="s">
        <v>63</v>
      </c>
      <c r="E93" s="1" t="s">
        <v>64</v>
      </c>
      <c r="F93" s="1" t="str">
        <f>UnitControlCenter!$B$12</f>
        <v>incidents / year</v>
      </c>
      <c r="G93" s="1" t="s">
        <v>1809</v>
      </c>
    </row>
    <row r="94" spans="1:10" ht="30.75" thickBot="1" x14ac:dyDescent="0.3">
      <c r="A94" s="134" t="s">
        <v>1236</v>
      </c>
      <c r="B94" s="134" t="s">
        <v>1802</v>
      </c>
      <c r="C94" s="141">
        <v>1</v>
      </c>
      <c r="D94" s="135" t="s">
        <v>63</v>
      </c>
      <c r="E94" s="135" t="s">
        <v>64</v>
      </c>
      <c r="F94" s="135" t="str">
        <f>UnitControlCenter!$B$12</f>
        <v>incidents / year</v>
      </c>
      <c r="G94" s="135" t="s">
        <v>1810</v>
      </c>
      <c r="H94" s="135"/>
      <c r="I94" s="135"/>
      <c r="J94" s="135"/>
    </row>
    <row r="95" spans="1:10" ht="225" x14ac:dyDescent="0.25">
      <c r="A95" s="2" t="s">
        <v>1363</v>
      </c>
      <c r="B95" s="2" t="s">
        <v>1238</v>
      </c>
      <c r="C95" s="44">
        <v>1</v>
      </c>
      <c r="D95" s="1" t="s">
        <v>65</v>
      </c>
      <c r="E95" s="1" t="s">
        <v>66</v>
      </c>
      <c r="F95" s="1" t="str">
        <f>UnitControlCenter!$B$16</f>
        <v>terawatt-hours (TWh) / year</v>
      </c>
      <c r="G95" s="1" t="s">
        <v>2540</v>
      </c>
      <c r="H95" s="1" t="s">
        <v>2534</v>
      </c>
      <c r="I95" s="1" t="s">
        <v>2535</v>
      </c>
    </row>
    <row r="96" spans="1:10" ht="270" x14ac:dyDescent="0.25">
      <c r="A96" s="2" t="s">
        <v>1363</v>
      </c>
      <c r="B96" s="2" t="s">
        <v>1239</v>
      </c>
      <c r="C96" s="44">
        <v>1</v>
      </c>
      <c r="D96" s="1" t="s">
        <v>65</v>
      </c>
      <c r="E96" s="1" t="s">
        <v>64</v>
      </c>
      <c r="F96" s="1" t="str">
        <f>UnitControlCenter!$B$16</f>
        <v>terawatt-hours (TWh) / year</v>
      </c>
      <c r="G96" s="1" t="s">
        <v>2541</v>
      </c>
      <c r="H96" s="1" t="s">
        <v>2534</v>
      </c>
      <c r="I96" s="1" t="s">
        <v>2535</v>
      </c>
    </row>
    <row r="97" spans="1:10" ht="225" x14ac:dyDescent="0.25">
      <c r="A97" s="2" t="s">
        <v>1363</v>
      </c>
      <c r="B97" s="2" t="s">
        <v>1240</v>
      </c>
      <c r="C97" s="44">
        <v>1</v>
      </c>
      <c r="D97" s="1" t="s">
        <v>65</v>
      </c>
      <c r="E97" s="1" t="s">
        <v>66</v>
      </c>
      <c r="F97" s="1" t="str">
        <f>UnitControlCenter!$B$21</f>
        <v>gigawatts (GW) / year</v>
      </c>
      <c r="G97" s="1" t="s">
        <v>2542</v>
      </c>
      <c r="H97" s="1" t="s">
        <v>2538</v>
      </c>
      <c r="I97" s="1" t="s">
        <v>2536</v>
      </c>
    </row>
    <row r="98" spans="1:10" ht="255" x14ac:dyDescent="0.25">
      <c r="A98" s="2" t="s">
        <v>1363</v>
      </c>
      <c r="B98" s="2" t="s">
        <v>1241</v>
      </c>
      <c r="C98" s="44">
        <v>1</v>
      </c>
      <c r="D98" s="1" t="s">
        <v>65</v>
      </c>
      <c r="E98" s="1" t="s">
        <v>64</v>
      </c>
      <c r="F98" s="1" t="str">
        <f>UnitControlCenter!$B$21</f>
        <v>gigawatts (GW) / year</v>
      </c>
      <c r="G98" s="1" t="s">
        <v>2543</v>
      </c>
      <c r="H98" s="1" t="s">
        <v>2539</v>
      </c>
      <c r="I98" s="1" t="s">
        <v>2537</v>
      </c>
    </row>
    <row r="99" spans="1:10" ht="45" x14ac:dyDescent="0.25">
      <c r="A99" s="2" t="s">
        <v>1363</v>
      </c>
      <c r="B99" s="2" t="s">
        <v>1364</v>
      </c>
      <c r="C99" s="44">
        <v>1</v>
      </c>
      <c r="D99" s="1" t="s">
        <v>65</v>
      </c>
      <c r="E99" s="1" t="s">
        <v>66</v>
      </c>
      <c r="F99" s="1" t="str">
        <f>UnitControlCenter!$B$16</f>
        <v>terawatt-hours (TWh) / year</v>
      </c>
      <c r="G99" s="1" t="s">
        <v>1729</v>
      </c>
      <c r="H99" s="1" t="s">
        <v>1730</v>
      </c>
      <c r="I99" s="1" t="s">
        <v>1398</v>
      </c>
    </row>
    <row r="100" spans="1:10" ht="30" x14ac:dyDescent="0.25">
      <c r="A100" s="2" t="s">
        <v>1363</v>
      </c>
      <c r="B100" s="2" t="s">
        <v>2210</v>
      </c>
      <c r="C100" s="44">
        <v>1</v>
      </c>
      <c r="D100" s="1" t="s">
        <v>63</v>
      </c>
      <c r="E100" s="1" t="s">
        <v>64</v>
      </c>
      <c r="F100" s="1" t="str">
        <f>UnitControlCenter!B18</f>
        <v>%</v>
      </c>
      <c r="G100" s="1" t="s">
        <v>2213</v>
      </c>
    </row>
    <row r="101" spans="1:10" ht="30" x14ac:dyDescent="0.25">
      <c r="A101" s="2" t="s">
        <v>1363</v>
      </c>
      <c r="B101" s="2" t="s">
        <v>2215</v>
      </c>
      <c r="C101" s="44">
        <v>1</v>
      </c>
      <c r="D101" s="1" t="s">
        <v>63</v>
      </c>
      <c r="E101" s="1" t="s">
        <v>64</v>
      </c>
      <c r="F101" s="1" t="str">
        <f>UnitControlCenter!B19</f>
        <v>metric tons CO2e / megawatt-hour (MWh)</v>
      </c>
      <c r="G101" s="1" t="s">
        <v>2214</v>
      </c>
    </row>
    <row r="102" spans="1:10" ht="30.75" thickBot="1" x14ac:dyDescent="0.3">
      <c r="A102" s="134" t="s">
        <v>1363</v>
      </c>
      <c r="B102" s="134" t="s">
        <v>2222</v>
      </c>
      <c r="C102" s="141">
        <v>1</v>
      </c>
      <c r="D102" s="135" t="s">
        <v>63</v>
      </c>
      <c r="E102" s="135" t="s">
        <v>64</v>
      </c>
      <c r="F102" s="135" t="str">
        <f>UnitControlCenter!B20</f>
        <v>kilowatt-hour / 2021 Euro</v>
      </c>
      <c r="G102" s="135" t="s">
        <v>2223</v>
      </c>
      <c r="H102" s="135"/>
      <c r="I102" s="135"/>
      <c r="J102" s="135"/>
    </row>
    <row r="103" spans="1:10" ht="195" x14ac:dyDescent="0.25">
      <c r="A103" s="2" t="s">
        <v>2019</v>
      </c>
      <c r="B103" s="2" t="s">
        <v>1242</v>
      </c>
      <c r="C103" s="44">
        <v>1</v>
      </c>
      <c r="D103" s="1" t="s">
        <v>65</v>
      </c>
      <c r="E103" s="1" t="s">
        <v>1254</v>
      </c>
      <c r="F103" s="1" t="str">
        <f>UnitControlCenter!$B$22</f>
        <v>2021 Euros / megawatt-hour (MWh)</v>
      </c>
      <c r="G103" s="1" t="s">
        <v>2457</v>
      </c>
      <c r="H103" s="1" t="s">
        <v>2530</v>
      </c>
      <c r="I103" s="44" t="s">
        <v>2532</v>
      </c>
    </row>
    <row r="104" spans="1:10" ht="30" x14ac:dyDescent="0.25">
      <c r="A104" s="2" t="s">
        <v>2019</v>
      </c>
      <c r="B104" s="2" t="s">
        <v>1243</v>
      </c>
      <c r="C104" s="44">
        <v>1</v>
      </c>
      <c r="D104" s="1" t="s">
        <v>65</v>
      </c>
      <c r="E104" s="1" t="s">
        <v>66</v>
      </c>
      <c r="F104" s="1" t="str">
        <f>UnitControlCenter!$B$16</f>
        <v>terawatt-hours (TWh) / year</v>
      </c>
      <c r="G104" s="1" t="s">
        <v>1667</v>
      </c>
      <c r="H104" s="1" t="s">
        <v>1668</v>
      </c>
      <c r="I104" s="1" t="s">
        <v>1669</v>
      </c>
    </row>
    <row r="105" spans="1:10" ht="120" x14ac:dyDescent="0.25">
      <c r="A105" s="2" t="s">
        <v>2019</v>
      </c>
      <c r="B105" s="2" t="s">
        <v>2020</v>
      </c>
      <c r="C105" s="44">
        <v>1</v>
      </c>
      <c r="D105" s="1" t="s">
        <v>65</v>
      </c>
      <c r="E105" s="1" t="s">
        <v>66</v>
      </c>
      <c r="F105" s="1" t="str">
        <f>UnitControlCenter!$B$3</f>
        <v>million metric tons / year</v>
      </c>
      <c r="G105" s="1" t="s">
        <v>2459</v>
      </c>
      <c r="H105" s="1" t="s">
        <v>2531</v>
      </c>
      <c r="I105" s="44" t="s">
        <v>2533</v>
      </c>
    </row>
    <row r="106" spans="1:10" ht="225" x14ac:dyDescent="0.25">
      <c r="A106" s="2" t="s">
        <v>2019</v>
      </c>
      <c r="B106" s="2" t="s">
        <v>1357</v>
      </c>
      <c r="C106" s="44">
        <v>1</v>
      </c>
      <c r="D106" s="1" t="s">
        <v>65</v>
      </c>
      <c r="E106" s="1" t="s">
        <v>66</v>
      </c>
      <c r="F106" s="1" t="str">
        <f>UnitControlCenter!$B$23</f>
        <v>cubic km / yr</v>
      </c>
      <c r="G106" s="1" t="s">
        <v>2458</v>
      </c>
      <c r="H106" s="1" t="s">
        <v>2530</v>
      </c>
      <c r="I106" s="44" t="s">
        <v>2532</v>
      </c>
    </row>
    <row r="107" spans="1:10" s="135" customFormat="1" ht="225.75" thickBot="1" x14ac:dyDescent="0.3">
      <c r="A107" s="134" t="s">
        <v>2019</v>
      </c>
      <c r="B107" s="134" t="s">
        <v>1358</v>
      </c>
      <c r="C107" s="141">
        <v>1</v>
      </c>
      <c r="D107" s="135" t="s">
        <v>65</v>
      </c>
      <c r="E107" s="135" t="s">
        <v>66</v>
      </c>
      <c r="F107" s="135" t="str">
        <f>UnitControlCenter!$B$23</f>
        <v>cubic km / yr</v>
      </c>
      <c r="G107" s="135" t="s">
        <v>2460</v>
      </c>
      <c r="H107" s="1" t="s">
        <v>2530</v>
      </c>
      <c r="I107" s="44" t="s">
        <v>2532</v>
      </c>
    </row>
    <row r="108" spans="1:10" ht="409.5" x14ac:dyDescent="0.25">
      <c r="A108" s="2" t="s">
        <v>2418</v>
      </c>
      <c r="B108" s="2" t="s">
        <v>2419</v>
      </c>
      <c r="C108" s="44">
        <v>1</v>
      </c>
      <c r="D108" s="1" t="s">
        <v>65</v>
      </c>
      <c r="E108" s="1" t="s">
        <v>2425</v>
      </c>
      <c r="F108" s="1" t="str">
        <f>UnitControlCenter!$B$17</f>
        <v>terawatt-hours (TWh)</v>
      </c>
      <c r="G108" s="1" t="s">
        <v>2486</v>
      </c>
      <c r="H108" s="1" t="s">
        <v>2482</v>
      </c>
      <c r="I108" s="1" t="s">
        <v>2483</v>
      </c>
    </row>
    <row r="109" spans="1:10" ht="409.5" x14ac:dyDescent="0.25">
      <c r="A109" s="2" t="s">
        <v>2418</v>
      </c>
      <c r="B109" s="2" t="s">
        <v>2420</v>
      </c>
      <c r="C109" s="44">
        <v>1</v>
      </c>
      <c r="D109" s="1" t="s">
        <v>65</v>
      </c>
      <c r="E109" s="1" t="s">
        <v>2425</v>
      </c>
      <c r="F109" s="1" t="str">
        <f>UnitControlCenter!$B$17</f>
        <v>terawatt-hours (TWh)</v>
      </c>
      <c r="G109" s="1" t="s">
        <v>2487</v>
      </c>
      <c r="H109" s="225"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5"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2418</v>
      </c>
      <c r="B110" s="2" t="s">
        <v>2421</v>
      </c>
      <c r="C110" s="44">
        <v>1</v>
      </c>
      <c r="D110" s="1" t="s">
        <v>65</v>
      </c>
      <c r="E110" s="1" t="s">
        <v>2425</v>
      </c>
      <c r="F110" s="1" t="str">
        <f>UnitControlCenter!$B$17</f>
        <v>terawatt-hours (TWh)</v>
      </c>
      <c r="G110" s="1" t="s">
        <v>2488</v>
      </c>
      <c r="H110" s="225"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5"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2418</v>
      </c>
      <c r="B111" s="2" t="s">
        <v>2422</v>
      </c>
      <c r="C111" s="44">
        <v>1</v>
      </c>
      <c r="D111" s="1" t="s">
        <v>65</v>
      </c>
      <c r="E111" s="1" t="s">
        <v>2425</v>
      </c>
      <c r="F111" s="1" t="str">
        <f>UnitControlCenter!$B$17</f>
        <v>terawatt-hours (TWh)</v>
      </c>
      <c r="G111" s="1" t="s">
        <v>2489</v>
      </c>
      <c r="H111"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5"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2418</v>
      </c>
      <c r="B112" s="2" t="s">
        <v>2423</v>
      </c>
      <c r="C112" s="44">
        <v>1</v>
      </c>
      <c r="D112" s="1" t="s">
        <v>65</v>
      </c>
      <c r="E112" s="1" t="s">
        <v>2425</v>
      </c>
      <c r="F112" s="1" t="str">
        <f>UnitControlCenter!$B$17</f>
        <v>terawatt-hours (TWh)</v>
      </c>
      <c r="G112" s="1" t="s">
        <v>2484</v>
      </c>
      <c r="H112"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5"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2418</v>
      </c>
      <c r="B113" s="2" t="s">
        <v>2424</v>
      </c>
      <c r="C113" s="44">
        <v>1</v>
      </c>
      <c r="D113" s="1" t="s">
        <v>65</v>
      </c>
      <c r="E113" s="1" t="s">
        <v>2425</v>
      </c>
      <c r="F113" s="1" t="str">
        <f>UnitControlCenter!$B$17</f>
        <v>terawatt-hours (TWh)</v>
      </c>
      <c r="G113" s="1" t="s">
        <v>2485</v>
      </c>
      <c r="H113"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5"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2418</v>
      </c>
      <c r="B114" s="2" t="s">
        <v>2428</v>
      </c>
      <c r="C114" s="44">
        <v>1</v>
      </c>
      <c r="D114" s="1" t="s">
        <v>65</v>
      </c>
      <c r="E114" s="1" t="s">
        <v>2426</v>
      </c>
      <c r="F114" s="1" t="str">
        <f>UnitControlCenter!$B$17</f>
        <v>terawatt-hours (TWh)</v>
      </c>
      <c r="G114" s="215"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5"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5" t="str">
        <f t="shared" si="1"/>
        <v>abd8a4, af64ff, b49f00, ff9999, e5ffcc, 620e7a, 65fffb, 00b050, ff6400, ffff00, f1bb18, c2dffd, 087bf1, 004185, ccff33, 04ffaf, bfb088, ff00ff, 000000, ad6600, 740000, f593e0, 9b1cb0, c01b00, ff0000, 6e8000, 004d10, 009999, 969696, b49f00, af64ff</v>
      </c>
      <c r="J114" s="215"/>
    </row>
    <row r="115" spans="1:10" ht="409.5" x14ac:dyDescent="0.25">
      <c r="A115" s="2" t="s">
        <v>2418</v>
      </c>
      <c r="B115" s="2" t="s">
        <v>2429</v>
      </c>
      <c r="C115" s="44">
        <v>1</v>
      </c>
      <c r="D115" s="1" t="s">
        <v>65</v>
      </c>
      <c r="E115" s="1" t="s">
        <v>2426</v>
      </c>
      <c r="F115" s="1" t="str">
        <f>UnitControlCenter!$B$17</f>
        <v>terawatt-hours (TWh)</v>
      </c>
      <c r="G115" s="215"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5"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5" t="str">
        <f t="shared" si="2"/>
        <v>abd8a4, af64ff, b49f00, ff9999, e5ffcc, 620e7a, 65fffb, 00b050, ff6400, ffff00, f1bb18, c2dffd, 087bf1, 004185, ccff33, 04ffaf, bfb088, ff00ff, 000000, ad6600, 740000, f593e0, 9b1cb0, c01b00, ff0000, 6e8000, 004d10, 009999, 969696, b49f00, af64ff</v>
      </c>
      <c r="J115" s="215"/>
    </row>
    <row r="116" spans="1:10" ht="409.5" x14ac:dyDescent="0.25">
      <c r="A116" s="2" t="s">
        <v>2418</v>
      </c>
      <c r="B116" s="2" t="s">
        <v>2430</v>
      </c>
      <c r="C116" s="44">
        <v>1</v>
      </c>
      <c r="D116" s="1" t="s">
        <v>65</v>
      </c>
      <c r="E116" s="1" t="s">
        <v>2426</v>
      </c>
      <c r="F116" s="1" t="str">
        <f>UnitControlCenter!$B$17</f>
        <v>terawatt-hours (TWh)</v>
      </c>
      <c r="G116" s="215"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5"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5" t="str">
        <f t="shared" si="3"/>
        <v>abd8a4, af64ff, b49f00, ff9999, e5ffcc, 620e7a, 65fffb, 00b050, ff6400, ffff00, f1bb18, c2dffd, 087bf1, 004185, ccff33, 04ffaf, bfb088, ff00ff, 000000, ad6600, 740000, f593e0, 9b1cb0, c01b00, ff0000, 6e8000, 004d10, 009999, 969696, b49f00, af64ff</v>
      </c>
      <c r="J116" s="215"/>
    </row>
    <row r="117" spans="1:10" ht="409.5" x14ac:dyDescent="0.25">
      <c r="A117" s="2" t="s">
        <v>2418</v>
      </c>
      <c r="B117" s="2" t="s">
        <v>2431</v>
      </c>
      <c r="C117" s="44">
        <v>1</v>
      </c>
      <c r="D117" s="1" t="s">
        <v>65</v>
      </c>
      <c r="E117" s="1" t="s">
        <v>2426</v>
      </c>
      <c r="F117" s="1" t="str">
        <f>UnitControlCenter!$B$17</f>
        <v>terawatt-hours (TWh)</v>
      </c>
      <c r="G117" s="215"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5"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5" t="str">
        <f t="shared" si="4"/>
        <v>abd8a4, af64ff, b49f00, ff9999, e5ffcc, 620e7a, 65fffb, 00b050, ff6400, ffff00, f1bb18, c2dffd, 087bf1, 004185, ccff33, 04ffaf, bfb088, ff00ff, 000000, ad6600, 740000, f593e0, 9b1cb0, c01b00, ff0000, 6e8000, 004d10, 009999, 969696, b49f00, af64ff</v>
      </c>
      <c r="J117" s="215"/>
    </row>
    <row r="118" spans="1:10" ht="409.5" x14ac:dyDescent="0.25">
      <c r="A118" s="2" t="s">
        <v>2418</v>
      </c>
      <c r="B118" s="2" t="s">
        <v>2432</v>
      </c>
      <c r="C118" s="44">
        <v>1</v>
      </c>
      <c r="D118" s="1" t="s">
        <v>65</v>
      </c>
      <c r="E118" s="1" t="s">
        <v>2426</v>
      </c>
      <c r="F118" s="1" t="str">
        <f>UnitControlCenter!$B$17</f>
        <v>terawatt-hours (TWh)</v>
      </c>
      <c r="G118" s="215"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5"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5" t="str">
        <f t="shared" si="5"/>
        <v>abd8a4, af64ff, b49f00, ff9999, e5ffcc, 620e7a, 65fffb, 00b050, ff6400, ffff00, f1bb18, c2dffd, 087bf1, 004185, ccff33, 04ffaf, bfb088, ff00ff, 000000, ad6600, 740000, f593e0, 9b1cb0, c01b00, ff0000, 6e8000, 004d10, 009999, 969696, b49f00, af64ff</v>
      </c>
      <c r="J118" s="215"/>
    </row>
    <row r="119" spans="1:10" s="135" customFormat="1" ht="409.6" thickBot="1" x14ac:dyDescent="0.3">
      <c r="A119" s="134" t="s">
        <v>2418</v>
      </c>
      <c r="B119" s="134" t="s">
        <v>2433</v>
      </c>
      <c r="C119" s="141">
        <v>1</v>
      </c>
      <c r="D119" s="135" t="s">
        <v>65</v>
      </c>
      <c r="E119" s="135" t="s">
        <v>2426</v>
      </c>
      <c r="F119" s="135" t="str">
        <f>UnitControlCenter!$B$17</f>
        <v>terawatt-hours (TWh)</v>
      </c>
      <c r="G119" s="216"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6"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6" t="str">
        <f t="shared" si="6"/>
        <v>abd8a4, af64ff, b49f00, ff9999, e5ffcc, 620e7a, 65fffb, 00b050, ff6400, ffff00, f1bb18, c2dffd, 087bf1, 004185, ccff33, 04ffaf, bfb088, ff00ff, 000000, ad6600, 740000, f593e0, 9b1cb0, c01b00, ff0000, 6e8000, 004d10, 009999, 969696, b49f00, af64ff</v>
      </c>
      <c r="J119" s="216"/>
    </row>
    <row r="120" spans="1:10" ht="90" x14ac:dyDescent="0.25">
      <c r="A120" s="2" t="s">
        <v>1644</v>
      </c>
      <c r="B120" s="2" t="s">
        <v>1645</v>
      </c>
      <c r="C120" s="44">
        <v>1</v>
      </c>
      <c r="D120" s="1" t="s">
        <v>65</v>
      </c>
      <c r="E120" s="1" t="s">
        <v>66</v>
      </c>
      <c r="F120" s="1" t="str">
        <f>UnitControlCenter!$B$26</f>
        <v>million vehicles / year</v>
      </c>
      <c r="G120" s="1" t="s">
        <v>1508</v>
      </c>
      <c r="H120" s="1" t="s">
        <v>1509</v>
      </c>
      <c r="I120" s="1" t="s">
        <v>1510</v>
      </c>
    </row>
    <row r="121" spans="1:10" ht="90" x14ac:dyDescent="0.25">
      <c r="A121" s="2" t="s">
        <v>1644</v>
      </c>
      <c r="B121" s="2" t="s">
        <v>1646</v>
      </c>
      <c r="C121" s="44">
        <v>1</v>
      </c>
      <c r="D121" s="1" t="s">
        <v>65</v>
      </c>
      <c r="E121" s="1" t="s">
        <v>66</v>
      </c>
      <c r="F121" s="1" t="str">
        <f>UnitControlCenter!$B$27</f>
        <v>thousand vehicles / year</v>
      </c>
      <c r="G121" s="1" t="s">
        <v>1511</v>
      </c>
      <c r="H121" s="1" t="s">
        <v>1512</v>
      </c>
      <c r="I121" s="1" t="s">
        <v>1513</v>
      </c>
    </row>
    <row r="122" spans="1:10" ht="90" x14ac:dyDescent="0.25">
      <c r="A122" s="2" t="s">
        <v>1644</v>
      </c>
      <c r="B122" s="2" t="s">
        <v>2021</v>
      </c>
      <c r="C122" s="44">
        <v>1</v>
      </c>
      <c r="D122" s="1" t="s">
        <v>65</v>
      </c>
      <c r="E122" s="1" t="s">
        <v>66</v>
      </c>
      <c r="F122" s="1" t="str">
        <f>UnitControlCenter!$B$27</f>
        <v>thousand vehicles / year</v>
      </c>
      <c r="G122" s="1" t="s">
        <v>1514</v>
      </c>
      <c r="H122" s="1" t="s">
        <v>1509</v>
      </c>
      <c r="I122" s="1" t="s">
        <v>1510</v>
      </c>
    </row>
    <row r="123" spans="1:10" ht="90" x14ac:dyDescent="0.25">
      <c r="A123" s="2" t="s">
        <v>1644</v>
      </c>
      <c r="B123" s="2" t="s">
        <v>2024</v>
      </c>
      <c r="C123" s="44">
        <v>1</v>
      </c>
      <c r="D123" s="1" t="s">
        <v>65</v>
      </c>
      <c r="E123" s="1" t="s">
        <v>66</v>
      </c>
      <c r="F123" s="1" t="str">
        <f>UnitControlCenter!$B$27</f>
        <v>thousand vehicles / year</v>
      </c>
      <c r="G123" s="1" t="s">
        <v>1515</v>
      </c>
      <c r="H123" s="1" t="s">
        <v>1512</v>
      </c>
      <c r="I123" s="1" t="s">
        <v>1513</v>
      </c>
    </row>
    <row r="124" spans="1:10" ht="30" x14ac:dyDescent="0.25">
      <c r="A124" s="2" t="s">
        <v>1644</v>
      </c>
      <c r="B124" s="2" t="s">
        <v>2247</v>
      </c>
      <c r="C124" s="44">
        <v>1</v>
      </c>
      <c r="D124" s="1" t="s">
        <v>65</v>
      </c>
      <c r="E124" s="1" t="s">
        <v>66</v>
      </c>
      <c r="F124" s="1" t="str">
        <f>UnitControlCenter!$B$27</f>
        <v>thousand vehicles / year</v>
      </c>
      <c r="G124" s="1" t="s">
        <v>1399</v>
      </c>
      <c r="H124" s="1" t="s">
        <v>1400</v>
      </c>
      <c r="I124" s="1" t="s">
        <v>1499</v>
      </c>
    </row>
    <row r="125" spans="1:10" ht="30" x14ac:dyDescent="0.25">
      <c r="A125" s="2" t="s">
        <v>1644</v>
      </c>
      <c r="B125" s="2" t="s">
        <v>2248</v>
      </c>
      <c r="C125" s="44">
        <v>0</v>
      </c>
      <c r="D125" s="1" t="s">
        <v>65</v>
      </c>
      <c r="E125" s="1" t="s">
        <v>66</v>
      </c>
      <c r="F125" s="1" t="str">
        <f>UnitControlCenter!$B$27</f>
        <v>thousand vehicles / year</v>
      </c>
      <c r="G125" s="1" t="s">
        <v>2249</v>
      </c>
      <c r="H125" s="1" t="s">
        <v>1400</v>
      </c>
      <c r="I125" s="1" t="s">
        <v>1499</v>
      </c>
    </row>
    <row r="126" spans="1:10" ht="75" x14ac:dyDescent="0.25">
      <c r="A126" s="2" t="s">
        <v>1644</v>
      </c>
      <c r="B126" s="2" t="s">
        <v>1647</v>
      </c>
      <c r="C126" s="44">
        <v>1</v>
      </c>
      <c r="D126" s="1" t="s">
        <v>65</v>
      </c>
      <c r="E126" s="1" t="s">
        <v>66</v>
      </c>
      <c r="F126" s="1" t="str">
        <f>UnitControlCenter!$B$28</f>
        <v>million vehicles</v>
      </c>
      <c r="G126" s="1" t="s">
        <v>1516</v>
      </c>
      <c r="H126" s="1" t="s">
        <v>1509</v>
      </c>
      <c r="I126" s="1" t="s">
        <v>1510</v>
      </c>
    </row>
    <row r="127" spans="1:10" ht="90" x14ac:dyDescent="0.25">
      <c r="A127" s="2" t="s">
        <v>1644</v>
      </c>
      <c r="B127" s="2" t="s">
        <v>1648</v>
      </c>
      <c r="C127" s="44">
        <v>1</v>
      </c>
      <c r="D127" s="1" t="s">
        <v>65</v>
      </c>
      <c r="E127" s="1" t="s">
        <v>66</v>
      </c>
      <c r="F127" s="1" t="str">
        <f>UnitControlCenter!$B$29</f>
        <v>thousand vehicles</v>
      </c>
      <c r="G127" s="1" t="s">
        <v>1728</v>
      </c>
      <c r="H127" s="1" t="s">
        <v>1512</v>
      </c>
      <c r="I127" s="1" t="s">
        <v>1513</v>
      </c>
    </row>
    <row r="128" spans="1:10" ht="75" x14ac:dyDescent="0.25">
      <c r="A128" s="2" t="s">
        <v>1644</v>
      </c>
      <c r="B128" s="2" t="s">
        <v>2022</v>
      </c>
      <c r="C128" s="44">
        <v>1</v>
      </c>
      <c r="D128" s="1" t="s">
        <v>65</v>
      </c>
      <c r="E128" s="1" t="s">
        <v>66</v>
      </c>
      <c r="F128" s="1" t="str">
        <f>UnitControlCenter!$B$28</f>
        <v>million vehicles</v>
      </c>
      <c r="G128" s="1" t="s">
        <v>1517</v>
      </c>
      <c r="H128" s="1" t="s">
        <v>1509</v>
      </c>
      <c r="I128" s="1" t="s">
        <v>1510</v>
      </c>
    </row>
    <row r="129" spans="1:10" ht="75" x14ac:dyDescent="0.25">
      <c r="A129" s="2" t="s">
        <v>1644</v>
      </c>
      <c r="B129" s="2" t="s">
        <v>2025</v>
      </c>
      <c r="C129" s="44">
        <v>1</v>
      </c>
      <c r="D129" s="1" t="s">
        <v>65</v>
      </c>
      <c r="E129" s="1" t="s">
        <v>66</v>
      </c>
      <c r="F129" s="1" t="str">
        <f>UnitControlCenter!$B$28</f>
        <v>million vehicles</v>
      </c>
      <c r="G129" s="1" t="s">
        <v>1518</v>
      </c>
      <c r="H129" s="1" t="s">
        <v>1512</v>
      </c>
      <c r="I129" s="1" t="s">
        <v>1513</v>
      </c>
    </row>
    <row r="130" spans="1:10" ht="30" x14ac:dyDescent="0.2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30.75" thickBot="1" x14ac:dyDescent="0.3">
      <c r="A131" s="134" t="s">
        <v>1644</v>
      </c>
      <c r="B131" s="134" t="s">
        <v>2251</v>
      </c>
      <c r="C131" s="141">
        <v>0</v>
      </c>
      <c r="D131" s="135" t="s">
        <v>65</v>
      </c>
      <c r="E131" s="135" t="s">
        <v>66</v>
      </c>
      <c r="F131" s="135" t="str">
        <f>UnitControlCenter!$B$28</f>
        <v>million vehicles</v>
      </c>
      <c r="G131" s="135" t="s">
        <v>2252</v>
      </c>
      <c r="H131" s="135" t="s">
        <v>1400</v>
      </c>
      <c r="I131" s="135" t="s">
        <v>1499</v>
      </c>
    </row>
    <row r="132" spans="1:10" ht="150" x14ac:dyDescent="0.25">
      <c r="A132" s="2" t="s">
        <v>1755</v>
      </c>
      <c r="B132" s="2" t="s">
        <v>1245</v>
      </c>
      <c r="C132" s="44">
        <v>1</v>
      </c>
      <c r="D132" s="1" t="s">
        <v>65</v>
      </c>
      <c r="E132" s="1" t="s">
        <v>66</v>
      </c>
      <c r="F132" s="1" t="str">
        <f>UnitControlCenter!$B$3</f>
        <v>million metric tons / year</v>
      </c>
      <c r="G132" s="1" t="s">
        <v>2150</v>
      </c>
      <c r="H132" s="1" t="s">
        <v>2149</v>
      </c>
      <c r="I132" s="1" t="s">
        <v>1501</v>
      </c>
    </row>
    <row r="133" spans="1:10" ht="105" x14ac:dyDescent="0.25">
      <c r="A133" s="2" t="s">
        <v>1755</v>
      </c>
      <c r="B133" s="2" t="s">
        <v>1246</v>
      </c>
      <c r="C133" s="44">
        <v>1</v>
      </c>
      <c r="D133" s="1" t="s">
        <v>65</v>
      </c>
      <c r="E133" s="1" t="s">
        <v>66</v>
      </c>
      <c r="F133" s="1" t="str">
        <f>UnitControlCenter!$B$30</f>
        <v>quads / year</v>
      </c>
      <c r="G133" s="1" t="s">
        <v>1666</v>
      </c>
      <c r="H133" s="1" t="s">
        <v>1519</v>
      </c>
      <c r="I133" s="1" t="s">
        <v>1520</v>
      </c>
    </row>
    <row r="134" spans="1:10" ht="135" x14ac:dyDescent="0.25">
      <c r="A134" s="2" t="s">
        <v>1755</v>
      </c>
      <c r="B134" s="2" t="s">
        <v>1296</v>
      </c>
      <c r="C134" s="44">
        <v>1</v>
      </c>
      <c r="D134" s="1" t="s">
        <v>65</v>
      </c>
      <c r="E134" s="1" t="s">
        <v>66</v>
      </c>
      <c r="F134" s="1" t="str">
        <f>UnitControlCenter!$B$30</f>
        <v>quads / year</v>
      </c>
      <c r="G134" s="1" t="s">
        <v>2151</v>
      </c>
      <c r="H134" s="1" t="s">
        <v>2149</v>
      </c>
      <c r="I134" s="1" t="s">
        <v>1501</v>
      </c>
    </row>
    <row r="135" spans="1:10" ht="30" x14ac:dyDescent="0.25">
      <c r="A135" s="2" t="s">
        <v>1755</v>
      </c>
      <c r="B135" s="2" t="s">
        <v>2157</v>
      </c>
      <c r="C135" s="44">
        <v>1</v>
      </c>
      <c r="D135" s="1" t="s">
        <v>63</v>
      </c>
      <c r="E135" s="1" t="s">
        <v>64</v>
      </c>
      <c r="F135" s="1" t="str">
        <f>UnitControlCenter!$B$30</f>
        <v>quads / year</v>
      </c>
      <c r="G135" s="1" t="s">
        <v>2158</v>
      </c>
    </row>
    <row r="136" spans="1:10" ht="45" x14ac:dyDescent="0.25">
      <c r="A136" s="2" t="s">
        <v>1755</v>
      </c>
      <c r="B136" s="2" t="s">
        <v>1756</v>
      </c>
      <c r="C136" s="44">
        <v>1</v>
      </c>
      <c r="D136" s="1" t="s">
        <v>65</v>
      </c>
      <c r="E136" s="1" t="s">
        <v>66</v>
      </c>
      <c r="F136" s="1" t="str">
        <f>UnitControlCenter!$B$24</f>
        <v>trillion passenger-miles / year</v>
      </c>
      <c r="G136" s="1" t="s">
        <v>1255</v>
      </c>
      <c r="H136" s="1" t="s">
        <v>1460</v>
      </c>
      <c r="I136" s="1" t="s">
        <v>1461</v>
      </c>
    </row>
    <row r="137" spans="1:10" ht="45.75" thickBot="1" x14ac:dyDescent="0.3">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315" x14ac:dyDescent="0.25">
      <c r="A138" s="2" t="s">
        <v>1247</v>
      </c>
      <c r="B138" s="2" t="s">
        <v>1635</v>
      </c>
      <c r="C138" s="44">
        <v>1</v>
      </c>
      <c r="D138" s="1" t="s">
        <v>65</v>
      </c>
      <c r="E138" s="1" t="s">
        <v>66</v>
      </c>
      <c r="F138" s="1" t="str">
        <f>UnitControlCenter!$B$30</f>
        <v>quads / year</v>
      </c>
      <c r="G138" s="1" t="s">
        <v>1965</v>
      </c>
      <c r="H138" s="1" t="s">
        <v>1963</v>
      </c>
      <c r="I138" s="156" t="s">
        <v>1964</v>
      </c>
      <c r="J138" s="156"/>
    </row>
    <row r="139" spans="1:10" ht="120" x14ac:dyDescent="0.25">
      <c r="A139" s="2" t="s">
        <v>1247</v>
      </c>
      <c r="B139" s="2" t="s">
        <v>1636</v>
      </c>
      <c r="C139" s="44">
        <v>1</v>
      </c>
      <c r="D139" s="1" t="s">
        <v>65</v>
      </c>
      <c r="E139" s="1" t="s">
        <v>66</v>
      </c>
      <c r="F139" s="1" t="str">
        <f>UnitControlCenter!$B$30</f>
        <v>quads / year</v>
      </c>
      <c r="G139" s="1" t="s">
        <v>1637</v>
      </c>
      <c r="H139" s="1" t="s">
        <v>1631</v>
      </c>
      <c r="I139" s="1" t="s">
        <v>1632</v>
      </c>
    </row>
    <row r="140" spans="1:10" x14ac:dyDescent="0.25">
      <c r="A140" s="2" t="s">
        <v>1247</v>
      </c>
      <c r="B140" s="2" t="s">
        <v>2159</v>
      </c>
      <c r="C140" s="44">
        <v>1</v>
      </c>
      <c r="D140" s="1" t="s">
        <v>63</v>
      </c>
      <c r="E140" s="1" t="s">
        <v>64</v>
      </c>
      <c r="F140" s="1" t="str">
        <f>UnitControlCenter!$B$30</f>
        <v>quads / year</v>
      </c>
      <c r="G140" s="1" t="s">
        <v>2160</v>
      </c>
    </row>
    <row r="141" spans="1:10" ht="240" x14ac:dyDescent="0.25">
      <c r="A141" s="2" t="s">
        <v>1247</v>
      </c>
      <c r="B141" s="2" t="s">
        <v>1633</v>
      </c>
      <c r="C141" s="44">
        <v>1</v>
      </c>
      <c r="D141" s="1" t="s">
        <v>65</v>
      </c>
      <c r="E141" s="1" t="s">
        <v>66</v>
      </c>
      <c r="F141" s="1" t="str">
        <f>UnitControlCenter!$B$30</f>
        <v>quads / year</v>
      </c>
      <c r="G141" s="1" t="s">
        <v>1962</v>
      </c>
      <c r="H141" s="1" t="s">
        <v>1963</v>
      </c>
      <c r="I141" s="156" t="s">
        <v>1964</v>
      </c>
      <c r="J141" s="156"/>
    </row>
    <row r="142" spans="1:10" ht="90" x14ac:dyDescent="0.25">
      <c r="A142" s="2" t="s">
        <v>1247</v>
      </c>
      <c r="B142" s="2" t="s">
        <v>1634</v>
      </c>
      <c r="C142" s="44">
        <v>1</v>
      </c>
      <c r="D142" s="1" t="s">
        <v>65</v>
      </c>
      <c r="E142" s="1" t="s">
        <v>66</v>
      </c>
      <c r="F142" s="1" t="str">
        <f>UnitControlCenter!$B$30</f>
        <v>quads / year</v>
      </c>
      <c r="G142" s="1" t="s">
        <v>1630</v>
      </c>
      <c r="H142" s="1" t="s">
        <v>1631</v>
      </c>
      <c r="I142" s="1" t="s">
        <v>1632</v>
      </c>
    </row>
    <row r="143" spans="1:10" x14ac:dyDescent="0.25">
      <c r="A143" s="2" t="s">
        <v>1247</v>
      </c>
      <c r="B143" s="2" t="s">
        <v>2161</v>
      </c>
      <c r="C143" s="44">
        <v>1</v>
      </c>
      <c r="D143" s="1" t="s">
        <v>63</v>
      </c>
      <c r="E143" s="1" t="s">
        <v>64</v>
      </c>
      <c r="F143" s="1" t="str">
        <f>UnitControlCenter!$B$30</f>
        <v>quads / year</v>
      </c>
      <c r="G143" s="1" t="s">
        <v>2162</v>
      </c>
    </row>
    <row r="144" spans="1:10" ht="150" x14ac:dyDescent="0.25">
      <c r="A144" s="2" t="s">
        <v>1247</v>
      </c>
      <c r="B144" s="2" t="s">
        <v>2401</v>
      </c>
      <c r="C144" s="44">
        <v>1</v>
      </c>
      <c r="D144" s="1" t="s">
        <v>65</v>
      </c>
      <c r="E144" s="1" t="s">
        <v>66</v>
      </c>
      <c r="F144" s="1" t="str">
        <f>UnitControlCenter!$B$30</f>
        <v>quads / year</v>
      </c>
      <c r="G144" s="1" t="s">
        <v>2567</v>
      </c>
      <c r="H144" s="1" t="s">
        <v>2405</v>
      </c>
      <c r="I144" s="1" t="s">
        <v>2406</v>
      </c>
    </row>
    <row r="145" spans="1:10" s="135" customFormat="1" ht="90.75" thickBot="1" x14ac:dyDescent="0.3">
      <c r="A145" s="134" t="s">
        <v>1247</v>
      </c>
      <c r="B145" s="134" t="s">
        <v>2402</v>
      </c>
      <c r="C145" s="141">
        <v>1</v>
      </c>
      <c r="D145" s="135" t="s">
        <v>65</v>
      </c>
      <c r="E145" s="135" t="s">
        <v>66</v>
      </c>
      <c r="F145" s="135" t="str">
        <f>UnitControlCenter!$B$16</f>
        <v>terawatt-hours (TWh) / year</v>
      </c>
      <c r="G145" s="135" t="s">
        <v>2568</v>
      </c>
      <c r="H145" s="135" t="s">
        <v>2403</v>
      </c>
      <c r="I145" s="135" t="s">
        <v>2404</v>
      </c>
    </row>
    <row r="146" spans="1:10" ht="285" x14ac:dyDescent="0.2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5" x14ac:dyDescent="0.25">
      <c r="A147" s="2" t="s">
        <v>1713</v>
      </c>
      <c r="B147" s="2" t="s">
        <v>1293</v>
      </c>
      <c r="C147" s="44">
        <v>1</v>
      </c>
      <c r="D147" s="1" t="s">
        <v>65</v>
      </c>
      <c r="E147" s="1" t="s">
        <v>66</v>
      </c>
      <c r="F147" s="1" t="str">
        <f>UnitControlCenter!$B$3</f>
        <v>million metric tons / year</v>
      </c>
      <c r="G147" s="1" t="s">
        <v>1506</v>
      </c>
      <c r="H147" s="1" t="s">
        <v>1504</v>
      </c>
      <c r="I147" s="1" t="s">
        <v>1505</v>
      </c>
    </row>
    <row r="148" spans="1:10" ht="270" x14ac:dyDescent="0.2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45" x14ac:dyDescent="0.25">
      <c r="A149" s="2" t="s">
        <v>1713</v>
      </c>
      <c r="B149" s="2" t="s">
        <v>1295</v>
      </c>
      <c r="C149" s="44">
        <v>1</v>
      </c>
      <c r="D149" s="1" t="s">
        <v>65</v>
      </c>
      <c r="E149" s="1" t="s">
        <v>66</v>
      </c>
      <c r="F149" s="1" t="str">
        <f>UnitControlCenter!$B$3</f>
        <v>million metric tons / year</v>
      </c>
      <c r="G149" s="1" t="s">
        <v>1507</v>
      </c>
      <c r="H149" s="1" t="s">
        <v>1504</v>
      </c>
      <c r="I149" s="1" t="s">
        <v>1505</v>
      </c>
    </row>
    <row r="150" spans="1:10" ht="330" x14ac:dyDescent="0.2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5" x14ac:dyDescent="0.25">
      <c r="A151" s="2" t="s">
        <v>1713</v>
      </c>
      <c r="B151" s="2" t="s">
        <v>1712</v>
      </c>
      <c r="C151" s="44">
        <v>1</v>
      </c>
      <c r="D151" s="1" t="s">
        <v>65</v>
      </c>
      <c r="E151" s="1" t="s">
        <v>66</v>
      </c>
      <c r="F151" s="1" t="str">
        <f>UnitControlCenter!$B$3</f>
        <v>million metric tons / year</v>
      </c>
      <c r="G151" s="1" t="s">
        <v>1752</v>
      </c>
      <c r="H151" s="1" t="s">
        <v>1714</v>
      </c>
      <c r="I151" s="1" t="s">
        <v>1715</v>
      </c>
    </row>
    <row r="152" spans="1:10" ht="30" x14ac:dyDescent="0.25">
      <c r="A152" s="2" t="s">
        <v>1713</v>
      </c>
      <c r="B152" s="2" t="s">
        <v>2224</v>
      </c>
      <c r="C152" s="44">
        <v>1</v>
      </c>
      <c r="D152" s="1" t="s">
        <v>65</v>
      </c>
      <c r="E152" s="1" t="s">
        <v>66</v>
      </c>
      <c r="F152" s="1" t="str">
        <f>UnitControlCenter!$B$3</f>
        <v>million metric tons / year</v>
      </c>
      <c r="G152" s="1" t="s">
        <v>2306</v>
      </c>
      <c r="H152" s="1" t="s">
        <v>2218</v>
      </c>
      <c r="I152" s="1" t="s">
        <v>2221</v>
      </c>
    </row>
    <row r="153" spans="1:10" ht="255" x14ac:dyDescent="0.2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30.75" thickBot="1" x14ac:dyDescent="0.3">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60" x14ac:dyDescent="0.25">
      <c r="A155" s="2" t="s">
        <v>2338</v>
      </c>
      <c r="B155" s="2" t="s">
        <v>2339</v>
      </c>
      <c r="C155" s="44">
        <v>1</v>
      </c>
      <c r="D155" s="1" t="s">
        <v>65</v>
      </c>
      <c r="E155" s="1" t="s">
        <v>66</v>
      </c>
      <c r="F155" s="1" t="str">
        <f>UnitControlCenter!$B$30</f>
        <v>quads / year</v>
      </c>
      <c r="G155" s="1" t="s">
        <v>1258</v>
      </c>
      <c r="H155" s="1" t="s">
        <v>1259</v>
      </c>
      <c r="I155" s="1" t="s">
        <v>1490</v>
      </c>
    </row>
    <row r="156" spans="1:10" s="2" customFormat="1" ht="30" x14ac:dyDescent="0.25">
      <c r="A156" s="2" t="s">
        <v>2338</v>
      </c>
      <c r="B156" s="2" t="s">
        <v>2340</v>
      </c>
      <c r="C156" s="44">
        <v>1</v>
      </c>
      <c r="D156" s="2" t="s">
        <v>65</v>
      </c>
      <c r="E156" s="2" t="s">
        <v>66</v>
      </c>
      <c r="F156" s="2" t="str">
        <f>UnitControlCenter!$B$30</f>
        <v>quads / year</v>
      </c>
      <c r="G156" s="2" t="s">
        <v>1276</v>
      </c>
      <c r="H156" s="2" t="s">
        <v>1260</v>
      </c>
      <c r="I156" s="2" t="s">
        <v>1261</v>
      </c>
    </row>
    <row r="157" spans="1:10" ht="90" x14ac:dyDescent="0.25">
      <c r="A157" s="2" t="s">
        <v>2338</v>
      </c>
      <c r="B157" s="2" t="s">
        <v>2341</v>
      </c>
      <c r="C157" s="44">
        <v>1</v>
      </c>
      <c r="D157" s="1" t="s">
        <v>65</v>
      </c>
      <c r="E157" s="1" t="s">
        <v>66</v>
      </c>
      <c r="F157" s="1" t="str">
        <f>UnitControlCenter!$B$30</f>
        <v>quads / year</v>
      </c>
      <c r="G157" s="1" t="s">
        <v>1529</v>
      </c>
      <c r="H157" s="1" t="s">
        <v>1531</v>
      </c>
      <c r="I157" s="1" t="s">
        <v>1530</v>
      </c>
    </row>
    <row r="158" spans="1:10" s="2" customFormat="1" x14ac:dyDescent="0.25">
      <c r="A158" s="2" t="s">
        <v>2338</v>
      </c>
      <c r="B158" s="2" t="s">
        <v>2342</v>
      </c>
      <c r="C158" s="44">
        <v>1</v>
      </c>
      <c r="D158" s="2" t="s">
        <v>63</v>
      </c>
      <c r="E158" s="2" t="s">
        <v>64</v>
      </c>
      <c r="F158" s="2" t="str">
        <f>UnitControlCenter!$B$30</f>
        <v>quads / year</v>
      </c>
      <c r="G158" s="2" t="s">
        <v>2163</v>
      </c>
    </row>
    <row r="159" spans="1:10" ht="210" x14ac:dyDescent="0.25">
      <c r="A159" s="2" t="s">
        <v>2338</v>
      </c>
      <c r="B159" s="2" t="s">
        <v>2343</v>
      </c>
      <c r="C159" s="44">
        <v>1</v>
      </c>
      <c r="D159" s="1" t="s">
        <v>65</v>
      </c>
      <c r="E159" s="1" t="s">
        <v>66</v>
      </c>
      <c r="F159" s="2" t="str">
        <f>UnitControlCenter!B3</f>
        <v>million metric tons / year</v>
      </c>
      <c r="G159" s="1" t="s">
        <v>2490</v>
      </c>
      <c r="H159" s="1" t="s">
        <v>2345</v>
      </c>
      <c r="I159" s="2" t="s">
        <v>2346</v>
      </c>
      <c r="J159" s="2"/>
    </row>
    <row r="160" spans="1:10" s="135" customFormat="1" ht="255.75" thickBot="1" x14ac:dyDescent="0.3">
      <c r="A160" s="2" t="s">
        <v>2338</v>
      </c>
      <c r="B160" s="134" t="s">
        <v>2344</v>
      </c>
      <c r="C160" s="141">
        <v>1</v>
      </c>
      <c r="D160" s="135" t="s">
        <v>65</v>
      </c>
      <c r="E160" s="135" t="s">
        <v>66</v>
      </c>
      <c r="F160" s="134" t="str">
        <f>UnitControlCenter!B3</f>
        <v>million metric tons / year</v>
      </c>
      <c r="G160" s="135" t="s">
        <v>2491</v>
      </c>
      <c r="H160" s="135" t="s">
        <v>2345</v>
      </c>
      <c r="I160" s="134" t="s">
        <v>2346</v>
      </c>
      <c r="J160" s="134"/>
    </row>
    <row r="161" spans="1:10" ht="90" x14ac:dyDescent="0.25">
      <c r="A161" s="2" t="s">
        <v>1314</v>
      </c>
      <c r="B161" s="2" t="s">
        <v>1315</v>
      </c>
      <c r="C161" s="44">
        <v>1</v>
      </c>
      <c r="D161" s="1" t="s">
        <v>65</v>
      </c>
      <c r="E161" s="1" t="s">
        <v>66</v>
      </c>
      <c r="F161" s="1" t="str">
        <f>UnitControlCenter!$B$30</f>
        <v>quads / year</v>
      </c>
      <c r="G161" s="1" t="s">
        <v>2524</v>
      </c>
      <c r="H161" s="1" t="s">
        <v>2523</v>
      </c>
      <c r="I161" s="1" t="s">
        <v>2522</v>
      </c>
    </row>
    <row r="162" spans="1:10" ht="75" x14ac:dyDescent="0.25">
      <c r="A162" s="2" t="s">
        <v>1314</v>
      </c>
      <c r="B162" s="2" t="s">
        <v>1316</v>
      </c>
      <c r="C162" s="44">
        <v>1</v>
      </c>
      <c r="D162" s="1" t="s">
        <v>65</v>
      </c>
      <c r="E162" s="1" t="s">
        <v>66</v>
      </c>
      <c r="F162" s="1" t="str">
        <f>UnitControlCenter!$B$30</f>
        <v>quads / year</v>
      </c>
      <c r="G162" s="1" t="s">
        <v>2525</v>
      </c>
      <c r="H162" s="1" t="s">
        <v>2155</v>
      </c>
      <c r="I162" s="1" t="s">
        <v>2156</v>
      </c>
    </row>
    <row r="163" spans="1:10" ht="75" x14ac:dyDescent="0.25">
      <c r="A163" s="2" t="s">
        <v>1314</v>
      </c>
      <c r="B163" s="2" t="s">
        <v>2520</v>
      </c>
      <c r="C163" s="44">
        <v>1</v>
      </c>
      <c r="D163" s="1" t="s">
        <v>65</v>
      </c>
      <c r="E163" s="1" t="s">
        <v>66</v>
      </c>
      <c r="F163" s="1" t="str">
        <f>UnitControlCenter!$B$30</f>
        <v>quads / year</v>
      </c>
      <c r="G163" s="1" t="s">
        <v>2544</v>
      </c>
      <c r="H163" s="1" t="s">
        <v>2526</v>
      </c>
      <c r="I163" s="44" t="s">
        <v>2527</v>
      </c>
    </row>
    <row r="164" spans="1:10" ht="75" x14ac:dyDescent="0.25">
      <c r="A164" s="2" t="s">
        <v>1314</v>
      </c>
      <c r="B164" s="2" t="s">
        <v>2521</v>
      </c>
      <c r="C164" s="44">
        <v>1</v>
      </c>
      <c r="D164" s="1" t="s">
        <v>65</v>
      </c>
      <c r="E164" s="1" t="s">
        <v>66</v>
      </c>
      <c r="F164" s="1" t="str">
        <f>UnitControlCenter!$B$30</f>
        <v>quads / year</v>
      </c>
      <c r="G164" s="1" t="s">
        <v>2545</v>
      </c>
      <c r="H164" s="1" t="s">
        <v>2155</v>
      </c>
      <c r="I164" s="1" t="s">
        <v>2156</v>
      </c>
    </row>
    <row r="165" spans="1:10" x14ac:dyDescent="0.25">
      <c r="A165" s="2" t="s">
        <v>1314</v>
      </c>
      <c r="B165" s="2" t="s">
        <v>1771</v>
      </c>
      <c r="C165" s="44">
        <v>0</v>
      </c>
      <c r="D165" s="1" t="s">
        <v>63</v>
      </c>
      <c r="E165" s="1" t="s">
        <v>64</v>
      </c>
      <c r="F165" s="1" t="str">
        <f>UnitControlCenter!$B$31</f>
        <v>thousand BTU / 2021 Euro</v>
      </c>
      <c r="G165" s="1" t="s">
        <v>1724</v>
      </c>
    </row>
    <row r="166" spans="1:10" x14ac:dyDescent="0.25">
      <c r="A166" s="2" t="s">
        <v>1314</v>
      </c>
      <c r="B166" s="2" t="s">
        <v>1317</v>
      </c>
      <c r="C166" s="44">
        <v>1</v>
      </c>
      <c r="D166" s="1" t="s">
        <v>63</v>
      </c>
      <c r="E166" s="1" t="s">
        <v>64</v>
      </c>
      <c r="F166" s="1" t="str">
        <f>UnitControlCenter!$B$16</f>
        <v>terawatt-hours (TWh) / year</v>
      </c>
      <c r="G166" s="1" t="s">
        <v>1217</v>
      </c>
    </row>
    <row r="167" spans="1:10" x14ac:dyDescent="0.25">
      <c r="A167" s="2" t="s">
        <v>1314</v>
      </c>
      <c r="B167" s="2" t="s">
        <v>1318</v>
      </c>
      <c r="C167" s="44">
        <v>1</v>
      </c>
      <c r="D167" s="1" t="s">
        <v>63</v>
      </c>
      <c r="E167" s="1" t="s">
        <v>64</v>
      </c>
      <c r="F167" s="1" t="str">
        <f>UnitControlCenter!$B$32</f>
        <v>millions of short tons / year</v>
      </c>
      <c r="G167" s="1" t="s">
        <v>1216</v>
      </c>
    </row>
    <row r="168" spans="1:10" x14ac:dyDescent="0.25">
      <c r="A168" s="2" t="s">
        <v>1314</v>
      </c>
      <c r="B168" s="2" t="s">
        <v>1319</v>
      </c>
      <c r="C168" s="44">
        <v>1</v>
      </c>
      <c r="D168" s="1" t="s">
        <v>63</v>
      </c>
      <c r="E168" s="1" t="s">
        <v>64</v>
      </c>
      <c r="F168" s="1" t="str">
        <f>UnitControlCenter!$B$32</f>
        <v>millions of short tons / year</v>
      </c>
      <c r="G168" s="1" t="s">
        <v>1215</v>
      </c>
    </row>
    <row r="169" spans="1:10" x14ac:dyDescent="0.25">
      <c r="A169" s="2" t="s">
        <v>1314</v>
      </c>
      <c r="B169" s="2" t="s">
        <v>1320</v>
      </c>
      <c r="C169" s="44">
        <v>1</v>
      </c>
      <c r="D169" s="1" t="s">
        <v>63</v>
      </c>
      <c r="E169" s="1" t="s">
        <v>64</v>
      </c>
      <c r="F169" s="1" t="str">
        <f>UnitControlCenter!$B$33</f>
        <v>trillion cubic feet / year</v>
      </c>
      <c r="G169" s="1" t="s">
        <v>1214</v>
      </c>
    </row>
    <row r="170" spans="1:10" ht="30" x14ac:dyDescent="0.25">
      <c r="A170" s="2" t="s">
        <v>1314</v>
      </c>
      <c r="B170" s="2" t="s">
        <v>1321</v>
      </c>
      <c r="C170" s="44">
        <v>1</v>
      </c>
      <c r="D170" s="1" t="s">
        <v>63</v>
      </c>
      <c r="E170" s="1" t="s">
        <v>64</v>
      </c>
      <c r="F170" s="1" t="str">
        <f>UnitControlCenter!$B$34</f>
        <v>million barrels of oil / year</v>
      </c>
      <c r="G170" s="1" t="s">
        <v>1213</v>
      </c>
    </row>
    <row r="171" spans="1:10" x14ac:dyDescent="0.25">
      <c r="A171" s="2" t="s">
        <v>1314</v>
      </c>
      <c r="B171" s="2" t="s">
        <v>1322</v>
      </c>
      <c r="C171" s="44">
        <v>1</v>
      </c>
      <c r="D171" s="1" t="s">
        <v>63</v>
      </c>
      <c r="E171" s="1" t="s">
        <v>64</v>
      </c>
      <c r="F171" s="1" t="str">
        <f>UnitControlCenter!$B$34</f>
        <v>million barrels of oil / year</v>
      </c>
      <c r="G171" s="1" t="s">
        <v>1264</v>
      </c>
    </row>
    <row r="172" spans="1:10" x14ac:dyDescent="0.25">
      <c r="A172" s="2" t="s">
        <v>1314</v>
      </c>
      <c r="B172" s="2" t="s">
        <v>1323</v>
      </c>
      <c r="C172" s="44">
        <v>1</v>
      </c>
      <c r="D172" s="1" t="s">
        <v>63</v>
      </c>
      <c r="E172" s="1" t="s">
        <v>64</v>
      </c>
      <c r="F172" s="1" t="str">
        <f>UnitControlCenter!$B$32</f>
        <v>millions of short tons / year</v>
      </c>
      <c r="G172" s="1" t="s">
        <v>1265</v>
      </c>
    </row>
    <row r="173" spans="1:10" ht="30" x14ac:dyDescent="0.25">
      <c r="A173" s="2" t="s">
        <v>1314</v>
      </c>
      <c r="B173" s="2" t="s">
        <v>1532</v>
      </c>
      <c r="C173" s="44">
        <v>1</v>
      </c>
      <c r="D173" s="1" t="s">
        <v>63</v>
      </c>
      <c r="E173" s="1" t="s">
        <v>64</v>
      </c>
      <c r="F173" s="1" t="str">
        <f>UnitControlCenter!$B$35</f>
        <v>million gallons / year</v>
      </c>
      <c r="G173" s="1" t="s">
        <v>1536</v>
      </c>
    </row>
    <row r="174" spans="1:10" ht="30" x14ac:dyDescent="0.25">
      <c r="A174" s="2" t="s">
        <v>1314</v>
      </c>
      <c r="B174" s="2" t="s">
        <v>1533</v>
      </c>
      <c r="C174" s="44">
        <v>1</v>
      </c>
      <c r="D174" s="1" t="s">
        <v>63</v>
      </c>
      <c r="E174" s="1" t="s">
        <v>64</v>
      </c>
      <c r="F174" s="1" t="str">
        <f>UnitControlCenter!$B$32</f>
        <v>millions of short tons / year</v>
      </c>
      <c r="G174" s="1" t="s">
        <v>1537</v>
      </c>
    </row>
    <row r="175" spans="1:10" ht="15.75" thickBot="1" x14ac:dyDescent="0.3">
      <c r="A175" s="134" t="s">
        <v>1314</v>
      </c>
      <c r="B175" s="134" t="s">
        <v>1534</v>
      </c>
      <c r="C175" s="141">
        <v>1</v>
      </c>
      <c r="D175" s="135" t="s">
        <v>63</v>
      </c>
      <c r="E175" s="135" t="s">
        <v>64</v>
      </c>
      <c r="F175" s="135" t="str">
        <f>UnitControlCenter!$B$6</f>
        <v>thousand metric tons / year</v>
      </c>
      <c r="G175" s="135" t="s">
        <v>1538</v>
      </c>
      <c r="H175" s="135"/>
      <c r="I175" s="135"/>
      <c r="J175" s="135"/>
    </row>
    <row r="176" spans="1:10" ht="60" x14ac:dyDescent="0.25">
      <c r="A176" s="2" t="s">
        <v>2229</v>
      </c>
      <c r="B176" s="2" t="s">
        <v>2258</v>
      </c>
      <c r="C176" s="44">
        <v>1</v>
      </c>
      <c r="D176" s="1" t="s">
        <v>65</v>
      </c>
      <c r="E176" s="1" t="s">
        <v>66</v>
      </c>
      <c r="F176" s="1" t="str">
        <f>UnitControlCenter!$B$36</f>
        <v>trillion BTU / year</v>
      </c>
      <c r="G176" s="1" t="s">
        <v>1543</v>
      </c>
      <c r="H176" s="1" t="s">
        <v>1544</v>
      </c>
      <c r="I176" s="1" t="s">
        <v>1545</v>
      </c>
    </row>
    <row r="177" spans="1:10" ht="60" x14ac:dyDescent="0.25">
      <c r="A177" s="2" t="s">
        <v>2229</v>
      </c>
      <c r="B177" s="2" t="s">
        <v>2259</v>
      </c>
      <c r="C177" s="44">
        <v>1</v>
      </c>
      <c r="D177" s="1" t="s">
        <v>65</v>
      </c>
      <c r="E177" s="1" t="s">
        <v>66</v>
      </c>
      <c r="F177" s="1" t="str">
        <f>UnitControlCenter!$B$36</f>
        <v>trillion BTU / year</v>
      </c>
      <c r="G177" s="1" t="s">
        <v>1546</v>
      </c>
      <c r="H177" s="1" t="s">
        <v>1544</v>
      </c>
      <c r="I177" s="1" t="s">
        <v>1545</v>
      </c>
    </row>
    <row r="178" spans="1:10" ht="60" x14ac:dyDescent="0.25">
      <c r="A178" s="2" t="s">
        <v>2229</v>
      </c>
      <c r="B178" s="2" t="s">
        <v>2260</v>
      </c>
      <c r="C178" s="44">
        <v>1</v>
      </c>
      <c r="D178" s="1" t="s">
        <v>65</v>
      </c>
      <c r="E178" s="1" t="s">
        <v>66</v>
      </c>
      <c r="F178" s="1" t="str">
        <f>UnitControlCenter!$B$9</f>
        <v>billion 2021 Euros / year</v>
      </c>
      <c r="G178" s="1" t="s">
        <v>1547</v>
      </c>
      <c r="H178" s="1" t="s">
        <v>1544</v>
      </c>
      <c r="I178" s="1" t="s">
        <v>1545</v>
      </c>
    </row>
    <row r="179" spans="1:10" ht="75" x14ac:dyDescent="0.25">
      <c r="A179" s="2" t="s">
        <v>2229</v>
      </c>
      <c r="B179" s="2" t="s">
        <v>2261</v>
      </c>
      <c r="C179" s="44">
        <v>1</v>
      </c>
      <c r="D179" s="1" t="s">
        <v>65</v>
      </c>
      <c r="E179" s="1" t="s">
        <v>66</v>
      </c>
      <c r="F179" s="1" t="str">
        <f>UnitControlCenter!$B$9</f>
        <v>billion 2021 Euros / year</v>
      </c>
      <c r="G179" s="1" t="s">
        <v>1548</v>
      </c>
      <c r="H179" s="1" t="s">
        <v>1544</v>
      </c>
      <c r="I179" s="1" t="s">
        <v>1545</v>
      </c>
    </row>
    <row r="180" spans="1:10" ht="60" x14ac:dyDescent="0.25">
      <c r="A180" s="2" t="s">
        <v>2229</v>
      </c>
      <c r="B180" s="2" t="s">
        <v>2262</v>
      </c>
      <c r="C180" s="44">
        <v>1</v>
      </c>
      <c r="D180" s="1" t="s">
        <v>65</v>
      </c>
      <c r="E180" s="1" t="s">
        <v>66</v>
      </c>
      <c r="F180" s="1" t="str">
        <f>UnitControlCenter!B3</f>
        <v>million metric tons / year</v>
      </c>
      <c r="G180" s="1" t="s">
        <v>1794</v>
      </c>
      <c r="H180" s="1" t="s">
        <v>1792</v>
      </c>
      <c r="I180" s="1" t="s">
        <v>1793</v>
      </c>
    </row>
    <row r="181" spans="1:10" ht="60" x14ac:dyDescent="0.25">
      <c r="A181" s="2" t="s">
        <v>2229</v>
      </c>
      <c r="B181" s="2" t="s">
        <v>2263</v>
      </c>
      <c r="C181" s="44">
        <v>1</v>
      </c>
      <c r="D181" s="1" t="s">
        <v>65</v>
      </c>
      <c r="E181" s="1" t="s">
        <v>66</v>
      </c>
      <c r="F181" s="1" t="str">
        <f>UnitControlCenter!B3</f>
        <v>million metric tons / year</v>
      </c>
      <c r="G181" s="1" t="s">
        <v>1795</v>
      </c>
      <c r="H181" s="1" t="s">
        <v>1792</v>
      </c>
      <c r="I181" s="1" t="s">
        <v>1793</v>
      </c>
    </row>
    <row r="182" spans="1:10" ht="60" x14ac:dyDescent="0.25">
      <c r="A182" s="2" t="s">
        <v>2229</v>
      </c>
      <c r="B182" s="2" t="s">
        <v>2264</v>
      </c>
      <c r="C182" s="44">
        <v>1</v>
      </c>
      <c r="D182" s="1" t="s">
        <v>65</v>
      </c>
      <c r="E182" s="1" t="s">
        <v>66</v>
      </c>
      <c r="F182" s="1" t="str">
        <f>UnitControlCenter!$B$36</f>
        <v>trillion BTU / year</v>
      </c>
      <c r="G182" s="1" t="s">
        <v>1625</v>
      </c>
      <c r="H182" s="1" t="s">
        <v>1620</v>
      </c>
      <c r="I182" s="1" t="s">
        <v>1621</v>
      </c>
    </row>
    <row r="183" spans="1:10" ht="75" x14ac:dyDescent="0.25">
      <c r="A183" s="2" t="s">
        <v>2229</v>
      </c>
      <c r="B183" s="2" t="s">
        <v>2265</v>
      </c>
      <c r="C183" s="44">
        <v>1</v>
      </c>
      <c r="D183" s="1" t="s">
        <v>65</v>
      </c>
      <c r="E183" s="1" t="s">
        <v>66</v>
      </c>
      <c r="F183" s="1" t="str">
        <f>UnitControlCenter!$B$36</f>
        <v>trillion BTU / year</v>
      </c>
      <c r="G183" s="1" t="s">
        <v>1626</v>
      </c>
      <c r="H183" s="1" t="s">
        <v>1620</v>
      </c>
      <c r="I183" s="1" t="s">
        <v>1622</v>
      </c>
    </row>
    <row r="184" spans="1:10" ht="75" x14ac:dyDescent="0.25">
      <c r="A184" s="2" t="s">
        <v>2229</v>
      </c>
      <c r="B184" s="2" t="s">
        <v>2266</v>
      </c>
      <c r="C184" s="44">
        <v>1</v>
      </c>
      <c r="D184" s="1" t="s">
        <v>65</v>
      </c>
      <c r="E184" s="1" t="s">
        <v>66</v>
      </c>
      <c r="F184" s="1" t="str">
        <f>UnitControlCenter!$B$9</f>
        <v>billion 2021 Euros / year</v>
      </c>
      <c r="G184" s="1" t="s">
        <v>1627</v>
      </c>
      <c r="H184" s="1" t="s">
        <v>1620</v>
      </c>
      <c r="I184" s="1" t="s">
        <v>1623</v>
      </c>
    </row>
    <row r="185" spans="1:10" ht="90" x14ac:dyDescent="0.25">
      <c r="A185" s="2" t="s">
        <v>2229</v>
      </c>
      <c r="B185" s="2" t="s">
        <v>2267</v>
      </c>
      <c r="C185" s="44">
        <v>1</v>
      </c>
      <c r="D185" s="1" t="s">
        <v>65</v>
      </c>
      <c r="E185" s="1" t="s">
        <v>66</v>
      </c>
      <c r="F185" s="1" t="str">
        <f>UnitControlCenter!$B$9</f>
        <v>billion 2021 Euros / year</v>
      </c>
      <c r="G185" s="1" t="s">
        <v>1628</v>
      </c>
      <c r="H185" s="1" t="s">
        <v>1620</v>
      </c>
      <c r="I185" s="1" t="s">
        <v>1624</v>
      </c>
    </row>
    <row r="186" spans="1:10" ht="105" x14ac:dyDescent="0.25">
      <c r="A186" s="2" t="s">
        <v>2229</v>
      </c>
      <c r="B186" s="2" t="s">
        <v>2268</v>
      </c>
      <c r="C186" s="44">
        <v>1</v>
      </c>
      <c r="D186" s="1" t="s">
        <v>65</v>
      </c>
      <c r="E186" s="1" t="s">
        <v>66</v>
      </c>
      <c r="F186" s="1" t="str">
        <f>UnitControlCenter!$B$30</f>
        <v>quads / year</v>
      </c>
      <c r="G186" s="1" t="s">
        <v>1654</v>
      </c>
      <c r="H186" s="1" t="s">
        <v>1656</v>
      </c>
      <c r="I186" s="1" t="s">
        <v>1657</v>
      </c>
    </row>
    <row r="187" spans="1:10" ht="120" x14ac:dyDescent="0.25">
      <c r="A187" s="2" t="s">
        <v>2229</v>
      </c>
      <c r="B187" s="2" t="s">
        <v>2269</v>
      </c>
      <c r="C187" s="44">
        <v>1</v>
      </c>
      <c r="D187" s="1" t="s">
        <v>65</v>
      </c>
      <c r="E187" s="1" t="s">
        <v>66</v>
      </c>
      <c r="F187" s="1" t="str">
        <f>UnitControlCenter!$B$30</f>
        <v>quads / year</v>
      </c>
      <c r="G187" s="1" t="s">
        <v>1655</v>
      </c>
      <c r="H187" s="1" t="s">
        <v>1656</v>
      </c>
      <c r="I187" s="1" t="s">
        <v>1657</v>
      </c>
    </row>
    <row r="188" spans="1:10" ht="225" x14ac:dyDescent="0.25">
      <c r="A188" s="2" t="s">
        <v>2229</v>
      </c>
      <c r="B188" s="2" t="s">
        <v>2277</v>
      </c>
      <c r="C188" s="44">
        <v>1</v>
      </c>
      <c r="D188" s="1" t="s">
        <v>65</v>
      </c>
      <c r="E188" s="1" t="s">
        <v>66</v>
      </c>
      <c r="F188" s="1" t="str">
        <f>UnitControlCenter!$B$10</f>
        <v>billion 2021 Euros</v>
      </c>
      <c r="G188" s="1" t="s">
        <v>2232</v>
      </c>
      <c r="H188" s="1" t="s">
        <v>2231</v>
      </c>
      <c r="I188" s="156" t="s">
        <v>2230</v>
      </c>
      <c r="J188" s="156"/>
    </row>
    <row r="189" spans="1:10" ht="255" x14ac:dyDescent="0.25">
      <c r="A189" s="2" t="s">
        <v>2229</v>
      </c>
      <c r="B189" s="2" t="s">
        <v>2270</v>
      </c>
      <c r="C189" s="44">
        <v>1</v>
      </c>
      <c r="D189" s="1" t="s">
        <v>65</v>
      </c>
      <c r="E189" s="1" t="s">
        <v>66</v>
      </c>
      <c r="F189" s="1" t="str">
        <f>UnitControlCenter!$B$10</f>
        <v>billion 2021 Euros</v>
      </c>
      <c r="G189" s="1" t="s">
        <v>2240</v>
      </c>
      <c r="H189" s="1" t="s">
        <v>2231</v>
      </c>
      <c r="I189" s="156" t="s">
        <v>2233</v>
      </c>
      <c r="J189" s="156"/>
    </row>
    <row r="190" spans="1:10" ht="225" x14ac:dyDescent="0.25">
      <c r="A190" s="2" t="s">
        <v>2229</v>
      </c>
      <c r="B190" s="2" t="s">
        <v>2271</v>
      </c>
      <c r="C190" s="44">
        <v>1</v>
      </c>
      <c r="D190" s="1" t="s">
        <v>65</v>
      </c>
      <c r="E190" s="1" t="s">
        <v>66</v>
      </c>
      <c r="F190" s="1" t="str">
        <f>UnitControlCenter!$B$10</f>
        <v>billion 2021 Euros</v>
      </c>
      <c r="G190" s="1" t="s">
        <v>2241</v>
      </c>
      <c r="H190" s="1" t="s">
        <v>2231</v>
      </c>
      <c r="I190" s="156" t="s">
        <v>2234</v>
      </c>
      <c r="J190" s="156"/>
    </row>
    <row r="191" spans="1:10" ht="255" x14ac:dyDescent="0.25">
      <c r="A191" s="2" t="s">
        <v>2229</v>
      </c>
      <c r="B191" s="2" t="s">
        <v>2272</v>
      </c>
      <c r="C191" s="44">
        <v>1</v>
      </c>
      <c r="D191" s="1" t="s">
        <v>65</v>
      </c>
      <c r="E191" s="1" t="s">
        <v>66</v>
      </c>
      <c r="F191" s="1" t="str">
        <f>UnitControlCenter!$B$10</f>
        <v>billion 2021 Euros</v>
      </c>
      <c r="G191" s="1" t="s">
        <v>2242</v>
      </c>
      <c r="H191" s="1" t="s">
        <v>2231</v>
      </c>
      <c r="I191" s="156" t="s">
        <v>2235</v>
      </c>
      <c r="J191" s="156"/>
    </row>
    <row r="192" spans="1:10" ht="210" x14ac:dyDescent="0.25">
      <c r="A192" s="2" t="s">
        <v>2229</v>
      </c>
      <c r="B192" s="2" t="s">
        <v>2273</v>
      </c>
      <c r="C192" s="44">
        <v>1</v>
      </c>
      <c r="D192" s="1" t="s">
        <v>65</v>
      </c>
      <c r="E192" s="1" t="s">
        <v>66</v>
      </c>
      <c r="F192" s="1" t="str">
        <f>UnitControlCenter!$B$10</f>
        <v>billion 2021 Euros</v>
      </c>
      <c r="G192" s="1" t="s">
        <v>2245</v>
      </c>
      <c r="H192" s="1" t="s">
        <v>2231</v>
      </c>
      <c r="I192" s="156" t="s">
        <v>2236</v>
      </c>
      <c r="J192" s="156"/>
    </row>
    <row r="193" spans="1:10" ht="240" x14ac:dyDescent="0.25">
      <c r="A193" s="2" t="s">
        <v>2229</v>
      </c>
      <c r="B193" s="2" t="s">
        <v>2274</v>
      </c>
      <c r="C193" s="44">
        <v>1</v>
      </c>
      <c r="D193" s="1" t="s">
        <v>65</v>
      </c>
      <c r="E193" s="1" t="s">
        <v>66</v>
      </c>
      <c r="F193" s="1" t="str">
        <f>UnitControlCenter!$B$10</f>
        <v>billion 2021 Euros</v>
      </c>
      <c r="G193" s="1" t="s">
        <v>2246</v>
      </c>
      <c r="H193" s="1" t="s">
        <v>2231</v>
      </c>
      <c r="I193" s="156" t="s">
        <v>2237</v>
      </c>
      <c r="J193" s="156"/>
    </row>
    <row r="194" spans="1:10" ht="270" x14ac:dyDescent="0.25">
      <c r="A194" s="2" t="s">
        <v>2229</v>
      </c>
      <c r="B194" s="2" t="s">
        <v>2275</v>
      </c>
      <c r="C194" s="44">
        <v>1</v>
      </c>
      <c r="D194" s="1" t="s">
        <v>65</v>
      </c>
      <c r="E194" s="1" t="s">
        <v>66</v>
      </c>
      <c r="F194" s="1" t="str">
        <f>UnitControlCenter!$B$10</f>
        <v>billion 2021 Euros</v>
      </c>
      <c r="G194" s="1" t="s">
        <v>2243</v>
      </c>
      <c r="H194" s="1" t="s">
        <v>2231</v>
      </c>
      <c r="I194" s="156" t="s">
        <v>2238</v>
      </c>
      <c r="J194" s="156"/>
    </row>
    <row r="195" spans="1:10" ht="315.75" thickBot="1" x14ac:dyDescent="0.3">
      <c r="A195" s="134" t="s">
        <v>2229</v>
      </c>
      <c r="B195" s="134" t="s">
        <v>2276</v>
      </c>
      <c r="C195" s="141">
        <v>1</v>
      </c>
      <c r="D195" s="135" t="s">
        <v>65</v>
      </c>
      <c r="E195" s="135" t="s">
        <v>66</v>
      </c>
      <c r="F195" s="135" t="str">
        <f>UnitControlCenter!$B$10</f>
        <v>billion 2021 Euros</v>
      </c>
      <c r="G195" s="135" t="s">
        <v>2244</v>
      </c>
      <c r="H195" s="135" t="s">
        <v>2231</v>
      </c>
      <c r="I195" s="190" t="s">
        <v>2239</v>
      </c>
      <c r="J195" s="190"/>
    </row>
    <row r="196" spans="1:10" ht="75" x14ac:dyDescent="0.25">
      <c r="A196" s="2" t="s">
        <v>1248</v>
      </c>
      <c r="B196" s="2" t="s">
        <v>93</v>
      </c>
      <c r="C196" s="44">
        <v>1</v>
      </c>
      <c r="D196" s="1" t="s">
        <v>65</v>
      </c>
      <c r="E196" s="1" t="s">
        <v>1254</v>
      </c>
      <c r="F196" s="1" t="str">
        <f>UnitControlCenter!$B$22</f>
        <v>2021 Euros / megawatt-hour (MWh)</v>
      </c>
      <c r="G196" s="1" t="s">
        <v>2182</v>
      </c>
      <c r="H196" s="1" t="s">
        <v>2181</v>
      </c>
      <c r="I196" s="1" t="s">
        <v>2528</v>
      </c>
    </row>
    <row r="197" spans="1:10" ht="45" x14ac:dyDescent="0.25">
      <c r="A197" s="2" t="s">
        <v>1248</v>
      </c>
      <c r="B197" s="2" t="s">
        <v>446</v>
      </c>
      <c r="C197" s="44">
        <v>1</v>
      </c>
      <c r="D197" s="1" t="s">
        <v>65</v>
      </c>
      <c r="E197" s="1" t="s">
        <v>1254</v>
      </c>
      <c r="F197" s="1" t="str">
        <f>UnitControlCenter!$B$37</f>
        <v>2021 Euros / short ton</v>
      </c>
      <c r="G197" s="1" t="s">
        <v>1556</v>
      </c>
      <c r="H197" s="1" t="s">
        <v>1557</v>
      </c>
      <c r="I197" s="1" t="s">
        <v>1558</v>
      </c>
    </row>
    <row r="198" spans="1:10" x14ac:dyDescent="0.25">
      <c r="A198" s="2" t="s">
        <v>1248</v>
      </c>
      <c r="B198" s="2" t="s">
        <v>443</v>
      </c>
      <c r="C198" s="44">
        <v>1</v>
      </c>
      <c r="D198" s="1" t="s">
        <v>65</v>
      </c>
      <c r="E198" s="1" t="s">
        <v>1254</v>
      </c>
      <c r="F198" s="1" t="str">
        <f>UnitControlCenter!$B$37</f>
        <v>2021 Euros / short ton</v>
      </c>
      <c r="G198" s="1" t="s">
        <v>1267</v>
      </c>
      <c r="H198" s="1" t="s">
        <v>341</v>
      </c>
      <c r="I198" s="1" t="s">
        <v>1443</v>
      </c>
    </row>
    <row r="199" spans="1:10" ht="90" x14ac:dyDescent="0.25">
      <c r="A199" s="2" t="s">
        <v>1248</v>
      </c>
      <c r="B199" s="2" t="s">
        <v>87</v>
      </c>
      <c r="C199" s="44">
        <v>1</v>
      </c>
      <c r="D199" s="1" t="s">
        <v>65</v>
      </c>
      <c r="E199" s="1" t="s">
        <v>1254</v>
      </c>
      <c r="F199" s="1" t="str">
        <f>UnitControlCenter!$B$38</f>
        <v>2021 Euros / thousand cubic feet</v>
      </c>
      <c r="G199" s="1" t="s">
        <v>2184</v>
      </c>
      <c r="H199" s="1" t="s">
        <v>2183</v>
      </c>
      <c r="I199" s="1" t="s">
        <v>2529</v>
      </c>
    </row>
    <row r="200" spans="1:10" x14ac:dyDescent="0.25">
      <c r="A200" s="2" t="s">
        <v>1248</v>
      </c>
      <c r="B200" s="2" t="s">
        <v>95</v>
      </c>
      <c r="C200" s="44">
        <v>1</v>
      </c>
      <c r="D200" s="1" t="s">
        <v>65</v>
      </c>
      <c r="E200" s="1" t="s">
        <v>1254</v>
      </c>
      <c r="F200" s="1" t="str">
        <f>UnitControlCenter!$B$39</f>
        <v>2021 Euros / gallon</v>
      </c>
      <c r="G200" s="1" t="s">
        <v>1269</v>
      </c>
      <c r="H200" s="1" t="s">
        <v>336</v>
      </c>
      <c r="I200" s="44">
        <v>969696</v>
      </c>
      <c r="J200" s="44"/>
    </row>
    <row r="201" spans="1:10" ht="90" x14ac:dyDescent="0.25">
      <c r="A201" s="2" t="s">
        <v>1248</v>
      </c>
      <c r="B201" s="2" t="s">
        <v>96</v>
      </c>
      <c r="C201" s="44">
        <v>1</v>
      </c>
      <c r="D201" s="1" t="s">
        <v>65</v>
      </c>
      <c r="E201" s="1" t="s">
        <v>1254</v>
      </c>
      <c r="F201" s="1" t="str">
        <f>UnitControlCenter!$B$39</f>
        <v>2021 Euros / gallon</v>
      </c>
      <c r="G201" s="1" t="s">
        <v>1551</v>
      </c>
      <c r="H201" s="1" t="s">
        <v>1549</v>
      </c>
      <c r="I201" s="1" t="s">
        <v>1550</v>
      </c>
    </row>
    <row r="202" spans="1:10" ht="60" x14ac:dyDescent="0.25">
      <c r="A202" s="2" t="s">
        <v>1248</v>
      </c>
      <c r="B202" s="2" t="s">
        <v>92</v>
      </c>
      <c r="C202" s="44">
        <v>1</v>
      </c>
      <c r="D202" s="1" t="s">
        <v>65</v>
      </c>
      <c r="E202" s="1" t="s">
        <v>1254</v>
      </c>
      <c r="F202" s="1" t="str">
        <f>UnitControlCenter!$B$37</f>
        <v>2021 Euros / short ton</v>
      </c>
      <c r="G202" s="1" t="s">
        <v>1552</v>
      </c>
      <c r="H202" s="1" t="s">
        <v>1553</v>
      </c>
      <c r="I202" s="1" t="s">
        <v>1554</v>
      </c>
    </row>
    <row r="203" spans="1:10" ht="60" x14ac:dyDescent="0.25">
      <c r="A203" s="2" t="s">
        <v>1248</v>
      </c>
      <c r="B203" s="2" t="s">
        <v>1493</v>
      </c>
      <c r="C203" s="44">
        <v>1</v>
      </c>
      <c r="D203" s="1" t="s">
        <v>65</v>
      </c>
      <c r="E203" s="1" t="s">
        <v>1254</v>
      </c>
      <c r="F203" s="1" t="str">
        <f>UnitControlCenter!$B$40</f>
        <v>2021 Euros / barrel of oil</v>
      </c>
      <c r="G203" s="1" t="s">
        <v>1617</v>
      </c>
      <c r="H203" s="1" t="s">
        <v>1618</v>
      </c>
      <c r="I203" s="1" t="s">
        <v>1619</v>
      </c>
    </row>
    <row r="204" spans="1:10" ht="60" x14ac:dyDescent="0.25">
      <c r="A204" s="2" t="s">
        <v>1248</v>
      </c>
      <c r="B204" s="2" t="s">
        <v>1555</v>
      </c>
      <c r="C204" s="44">
        <v>1</v>
      </c>
      <c r="D204" s="1" t="s">
        <v>65</v>
      </c>
      <c r="E204" s="1" t="s">
        <v>1254</v>
      </c>
      <c r="F204" s="1" t="str">
        <f>UnitControlCenter!$B$39</f>
        <v>2021 Euros / gallon</v>
      </c>
      <c r="G204" s="1" t="s">
        <v>1559</v>
      </c>
      <c r="H204" s="1" t="s">
        <v>1266</v>
      </c>
      <c r="I204" s="1" t="s">
        <v>1489</v>
      </c>
    </row>
    <row r="205" spans="1:10" ht="30.75" thickBot="1" x14ac:dyDescent="0.3">
      <c r="A205" s="134" t="s">
        <v>1248</v>
      </c>
      <c r="B205" s="134" t="s">
        <v>1372</v>
      </c>
      <c r="C205" s="141">
        <v>1</v>
      </c>
      <c r="D205" s="135" t="s">
        <v>65</v>
      </c>
      <c r="E205" s="135" t="s">
        <v>1254</v>
      </c>
      <c r="F205" s="135" t="str">
        <f>UnitControlCenter!$B$41</f>
        <v>2021 Euros / kg</v>
      </c>
      <c r="G205" s="135" t="s">
        <v>1662</v>
      </c>
      <c r="H205" s="135" t="s">
        <v>1663</v>
      </c>
      <c r="I205" s="135" t="s">
        <v>1664</v>
      </c>
      <c r="J205" s="135"/>
    </row>
    <row r="206" spans="1:10" x14ac:dyDescent="0.25">
      <c r="A206" s="2" t="s">
        <v>1249</v>
      </c>
      <c r="B206" s="2" t="s">
        <v>2352</v>
      </c>
      <c r="C206" s="44">
        <v>1</v>
      </c>
      <c r="D206" s="1" t="s">
        <v>63</v>
      </c>
      <c r="E206" s="1" t="s">
        <v>64</v>
      </c>
      <c r="F206" s="1" t="str">
        <f>UnitControlCenter!$B$42</f>
        <v>2021 Euros / kilowatt-hour (kWh)</v>
      </c>
      <c r="G206" s="1" t="s">
        <v>1270</v>
      </c>
    </row>
    <row r="207" spans="1:10" ht="30" x14ac:dyDescent="0.25">
      <c r="A207" s="2" t="s">
        <v>1249</v>
      </c>
      <c r="B207" s="2" t="s">
        <v>1250</v>
      </c>
      <c r="C207" s="44">
        <v>1</v>
      </c>
      <c r="D207" s="1" t="s">
        <v>65</v>
      </c>
      <c r="E207" s="1" t="s">
        <v>64</v>
      </c>
      <c r="F207" s="1" t="str">
        <f>UnitControlCenter!$B$44</f>
        <v>cost of eqpt. to capture 1 metric ton CO2e/yr (2020 Euros)</v>
      </c>
      <c r="G207" s="1" t="s">
        <v>1274</v>
      </c>
      <c r="H207" s="1" t="s">
        <v>1275</v>
      </c>
      <c r="I207" s="1" t="s">
        <v>1450</v>
      </c>
    </row>
    <row r="208" spans="1:10" x14ac:dyDescent="0.25">
      <c r="A208" s="2" t="s">
        <v>1249</v>
      </c>
      <c r="B208" s="2" t="s">
        <v>1251</v>
      </c>
      <c r="C208" s="44">
        <v>1</v>
      </c>
      <c r="D208" s="1" t="s">
        <v>63</v>
      </c>
      <c r="E208" s="1" t="s">
        <v>64</v>
      </c>
      <c r="F208" s="1" t="str">
        <f>UnitControlCenter!$B$45</f>
        <v>million 2021 Euros / megawatt (MW)</v>
      </c>
      <c r="G208" s="1" t="s">
        <v>1271</v>
      </c>
    </row>
    <row r="209" spans="1:10" x14ac:dyDescent="0.25">
      <c r="A209" s="2" t="s">
        <v>1249</v>
      </c>
      <c r="B209" s="2" t="s">
        <v>1252</v>
      </c>
      <c r="C209" s="44">
        <v>1</v>
      </c>
      <c r="D209" s="1" t="s">
        <v>63</v>
      </c>
      <c r="E209" s="1" t="s">
        <v>64</v>
      </c>
      <c r="F209" s="1" t="str">
        <f>UnitControlCenter!$B$45</f>
        <v>million 2021 Euros / megawatt (MW)</v>
      </c>
      <c r="G209" s="1" t="s">
        <v>1272</v>
      </c>
    </row>
    <row r="210" spans="1:10" x14ac:dyDescent="0.25">
      <c r="A210" s="2" t="s">
        <v>1249</v>
      </c>
      <c r="B210" s="2" t="s">
        <v>1253</v>
      </c>
      <c r="C210" s="44">
        <v>1</v>
      </c>
      <c r="D210" s="1" t="s">
        <v>63</v>
      </c>
      <c r="E210" s="1" t="s">
        <v>64</v>
      </c>
      <c r="F210" s="1" t="str">
        <f>UnitControlCenter!$B$45</f>
        <v>million 2021 Euros / megawatt (MW)</v>
      </c>
      <c r="G210" s="1" t="s">
        <v>1273</v>
      </c>
    </row>
    <row r="211" spans="1:10" ht="30.75" thickBot="1" x14ac:dyDescent="0.3">
      <c r="A211" s="134" t="s">
        <v>1249</v>
      </c>
      <c r="B211" s="134" t="s">
        <v>1389</v>
      </c>
      <c r="C211" s="141">
        <v>1</v>
      </c>
      <c r="D211" s="135" t="s">
        <v>63</v>
      </c>
      <c r="E211" s="135" t="s">
        <v>64</v>
      </c>
      <c r="F211" s="135" t="str">
        <f>UnitControlCenter!$B$46</f>
        <v>cost of eqpt. to produce 1 kg H2/yr (2021 Euros)</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1438</v>
      </c>
      <c r="B1" s="111"/>
      <c r="C1" s="100"/>
      <c r="D1" s="100"/>
    </row>
    <row r="2" spans="1:5" x14ac:dyDescent="0.25">
      <c r="A2" s="9" t="s">
        <v>1402</v>
      </c>
      <c r="B2" s="112" t="s">
        <v>1403</v>
      </c>
      <c r="C2" s="9" t="s">
        <v>1404</v>
      </c>
      <c r="D2" s="9" t="s">
        <v>1405</v>
      </c>
    </row>
    <row r="3" spans="1:5" x14ac:dyDescent="0.25">
      <c r="A3" s="223" t="s">
        <v>2462</v>
      </c>
      <c r="B3" s="227" t="s">
        <v>2464</v>
      </c>
      <c r="C3" s="224"/>
      <c r="D3" s="226" t="s">
        <v>2463</v>
      </c>
    </row>
    <row r="4" spans="1:5" x14ac:dyDescent="0.25">
      <c r="A4" t="s">
        <v>1452</v>
      </c>
      <c r="B4" s="20" t="s">
        <v>1446</v>
      </c>
      <c r="C4" s="130"/>
      <c r="D4" s="228" t="s">
        <v>2466</v>
      </c>
      <c r="E4" t="s">
        <v>2469</v>
      </c>
    </row>
    <row r="5" spans="1:5" x14ac:dyDescent="0.25">
      <c r="A5" t="s">
        <v>2473</v>
      </c>
      <c r="B5" s="113" t="s">
        <v>2474</v>
      </c>
      <c r="C5" s="229"/>
      <c r="D5" s="228" t="s">
        <v>2468</v>
      </c>
      <c r="E5" t="s">
        <v>2472</v>
      </c>
    </row>
    <row r="6" spans="1:5" x14ac:dyDescent="0.25">
      <c r="A6" t="s">
        <v>1958</v>
      </c>
      <c r="B6" s="113" t="s">
        <v>2475</v>
      </c>
      <c r="C6" s="153"/>
      <c r="D6" t="s">
        <v>2479</v>
      </c>
    </row>
    <row r="7" spans="1:5" x14ac:dyDescent="0.25">
      <c r="A7" t="s">
        <v>2480</v>
      </c>
      <c r="B7" s="113" t="s">
        <v>2481</v>
      </c>
      <c r="C7" s="231"/>
      <c r="D7" s="230" t="s">
        <v>2452</v>
      </c>
    </row>
    <row r="8" spans="1:5" x14ac:dyDescent="0.25">
      <c r="A8" t="s">
        <v>1412</v>
      </c>
      <c r="B8" s="20" t="s">
        <v>1423</v>
      </c>
      <c r="C8" s="118"/>
      <c r="D8" t="s">
        <v>436</v>
      </c>
    </row>
    <row r="9" spans="1:5" x14ac:dyDescent="0.25">
      <c r="A9" t="s">
        <v>2436</v>
      </c>
      <c r="B9" s="20" t="s">
        <v>2435</v>
      </c>
      <c r="C9" s="214"/>
      <c r="D9" t="s">
        <v>2368</v>
      </c>
    </row>
    <row r="10" spans="1:5" x14ac:dyDescent="0.25">
      <c r="A10" t="s">
        <v>1420</v>
      </c>
      <c r="B10" s="113" t="s">
        <v>1421</v>
      </c>
      <c r="C10" s="117"/>
      <c r="D10" t="s">
        <v>92</v>
      </c>
    </row>
    <row r="11" spans="1:5" x14ac:dyDescent="0.25">
      <c r="A11" t="s">
        <v>1448</v>
      </c>
      <c r="B11" s="20" t="s">
        <v>1442</v>
      </c>
      <c r="C11" s="127"/>
      <c r="D11" t="s">
        <v>91</v>
      </c>
    </row>
    <row r="12" spans="1:5" x14ac:dyDescent="0.25">
      <c r="A12" t="s">
        <v>1427</v>
      </c>
      <c r="B12" s="20" t="s">
        <v>1443</v>
      </c>
      <c r="C12" s="122"/>
      <c r="D12" t="s">
        <v>1439</v>
      </c>
    </row>
    <row r="13" spans="1:5" x14ac:dyDescent="0.25">
      <c r="A13" t="s">
        <v>1449</v>
      </c>
      <c r="B13" s="20" t="s">
        <v>1268</v>
      </c>
      <c r="C13" s="126"/>
      <c r="D13" t="s">
        <v>1440</v>
      </c>
    </row>
    <row r="14" spans="1:5" x14ac:dyDescent="0.25">
      <c r="A14" t="s">
        <v>1447</v>
      </c>
      <c r="B14" s="20" t="s">
        <v>1444</v>
      </c>
      <c r="C14" s="129"/>
      <c r="D14" t="s">
        <v>451</v>
      </c>
    </row>
    <row r="15" spans="1:5" x14ac:dyDescent="0.25">
      <c r="A15" t="s">
        <v>1428</v>
      </c>
      <c r="B15" s="20" t="s">
        <v>1424</v>
      </c>
      <c r="C15" s="121"/>
      <c r="D15" t="s">
        <v>454</v>
      </c>
    </row>
    <row r="16" spans="1:5" x14ac:dyDescent="0.25">
      <c r="A16" t="s">
        <v>1401</v>
      </c>
      <c r="B16" s="114" t="s">
        <v>1408</v>
      </c>
      <c r="C16" s="110"/>
      <c r="D16" t="s">
        <v>89</v>
      </c>
    </row>
    <row r="17" spans="1:5" x14ac:dyDescent="0.25">
      <c r="A17" t="s">
        <v>1959</v>
      </c>
      <c r="B17" t="s">
        <v>2476</v>
      </c>
      <c r="C17" s="154"/>
      <c r="D17" t="s">
        <v>2370</v>
      </c>
    </row>
    <row r="18" spans="1:5" x14ac:dyDescent="0.25">
      <c r="A18" t="s">
        <v>1429</v>
      </c>
      <c r="B18" s="20" t="s">
        <v>1425</v>
      </c>
      <c r="C18" s="123"/>
      <c r="D18" t="s">
        <v>2371</v>
      </c>
    </row>
    <row r="19" spans="1:5" x14ac:dyDescent="0.25">
      <c r="A19" t="s">
        <v>1411</v>
      </c>
      <c r="B19" s="113" t="s">
        <v>1416</v>
      </c>
      <c r="C19" s="119"/>
      <c r="D19" t="s">
        <v>1441</v>
      </c>
    </row>
    <row r="20" spans="1:5" x14ac:dyDescent="0.25">
      <c r="A20" t="s">
        <v>1451</v>
      </c>
      <c r="B20" s="20" t="s">
        <v>1445</v>
      </c>
      <c r="C20" s="128"/>
      <c r="D20" t="s">
        <v>1371</v>
      </c>
    </row>
    <row r="21" spans="1:5" x14ac:dyDescent="0.25">
      <c r="A21" t="s">
        <v>1414</v>
      </c>
      <c r="B21" s="113" t="s">
        <v>1415</v>
      </c>
      <c r="C21" s="109"/>
      <c r="D21" t="s">
        <v>1526</v>
      </c>
    </row>
    <row r="22" spans="1:5" x14ac:dyDescent="0.25">
      <c r="A22" t="s">
        <v>1494</v>
      </c>
      <c r="B22" s="113" t="s">
        <v>1496</v>
      </c>
      <c r="C22" s="131"/>
      <c r="D22" t="s">
        <v>1493</v>
      </c>
    </row>
    <row r="23" spans="1:5" x14ac:dyDescent="0.25">
      <c r="A23" t="s">
        <v>1495</v>
      </c>
      <c r="B23" s="113">
        <v>740000</v>
      </c>
      <c r="C23" s="132"/>
      <c r="D23" t="s">
        <v>1369</v>
      </c>
    </row>
    <row r="24" spans="1:5" x14ac:dyDescent="0.25">
      <c r="A24" t="s">
        <v>1430</v>
      </c>
      <c r="B24" s="20" t="s">
        <v>1426</v>
      </c>
      <c r="C24" s="124"/>
      <c r="D24" t="s">
        <v>311</v>
      </c>
    </row>
    <row r="25" spans="1:5" x14ac:dyDescent="0.25">
      <c r="A25" t="s">
        <v>2434</v>
      </c>
      <c r="B25" s="20" t="s">
        <v>2477</v>
      </c>
      <c r="C25" s="213"/>
      <c r="D25" t="s">
        <v>2367</v>
      </c>
    </row>
    <row r="26" spans="1:5" x14ac:dyDescent="0.25">
      <c r="A26" t="s">
        <v>1413</v>
      </c>
      <c r="B26" s="113" t="s">
        <v>1418</v>
      </c>
      <c r="C26" s="116"/>
      <c r="D26" t="s">
        <v>2295</v>
      </c>
    </row>
    <row r="27" spans="1:5" x14ac:dyDescent="0.25">
      <c r="A27" t="s">
        <v>2296</v>
      </c>
      <c r="B27" s="113" t="s">
        <v>2297</v>
      </c>
      <c r="C27" s="208"/>
      <c r="D27" t="s">
        <v>2294</v>
      </c>
    </row>
    <row r="28" spans="1:5" x14ac:dyDescent="0.25">
      <c r="A28" t="s">
        <v>1960</v>
      </c>
      <c r="B28" s="17" t="s">
        <v>2478</v>
      </c>
      <c r="C28" s="155"/>
      <c r="D28" t="s">
        <v>2369</v>
      </c>
    </row>
    <row r="29" spans="1:5" x14ac:dyDescent="0.25">
      <c r="A29" t="s">
        <v>1437</v>
      </c>
      <c r="B29" s="20" t="s">
        <v>1436</v>
      </c>
      <c r="C29" s="125"/>
      <c r="D29" t="s">
        <v>443</v>
      </c>
    </row>
    <row r="30" spans="1:5" x14ac:dyDescent="0.25">
      <c r="A30" t="s">
        <v>1961</v>
      </c>
      <c r="B30" s="152" t="s">
        <v>1954</v>
      </c>
      <c r="C30" s="151"/>
      <c r="D30" t="s">
        <v>2366</v>
      </c>
    </row>
    <row r="31" spans="1:5" x14ac:dyDescent="0.25">
      <c r="A31" t="s">
        <v>1407</v>
      </c>
      <c r="B31" s="113" t="s">
        <v>1417</v>
      </c>
      <c r="C31" s="115"/>
      <c r="D31" t="s">
        <v>446</v>
      </c>
    </row>
    <row r="32" spans="1:5" x14ac:dyDescent="0.25">
      <c r="A32" t="s">
        <v>2473</v>
      </c>
      <c r="B32" s="113" t="s">
        <v>2474</v>
      </c>
      <c r="C32" s="229"/>
      <c r="D32" t="s">
        <v>2467</v>
      </c>
      <c r="E32" t="s">
        <v>2471</v>
      </c>
    </row>
    <row r="33" spans="1:5" x14ac:dyDescent="0.25">
      <c r="A33" t="s">
        <v>1452</v>
      </c>
      <c r="B33" s="20" t="s">
        <v>1446</v>
      </c>
      <c r="C33" s="130"/>
      <c r="D33" s="228" t="s">
        <v>2465</v>
      </c>
      <c r="E33" t="s">
        <v>2470</v>
      </c>
    </row>
    <row r="35" spans="1:5" x14ac:dyDescent="0.25">
      <c r="A35" s="42" t="s">
        <v>1422</v>
      </c>
      <c r="B35" s="111"/>
      <c r="C35" s="100"/>
      <c r="D35" s="100"/>
    </row>
    <row r="36" spans="1:5" s="9" customFormat="1" x14ac:dyDescent="0.25">
      <c r="A36" s="9" t="s">
        <v>1402</v>
      </c>
      <c r="B36" s="112" t="s">
        <v>1403</v>
      </c>
      <c r="C36" s="9" t="s">
        <v>1404</v>
      </c>
      <c r="D36" s="9" t="s">
        <v>1486</v>
      </c>
    </row>
    <row r="37" spans="1:5" x14ac:dyDescent="0.25">
      <c r="A37" t="s">
        <v>1428</v>
      </c>
      <c r="B37" s="20" t="s">
        <v>1424</v>
      </c>
      <c r="C37" s="121"/>
      <c r="D37" t="s">
        <v>1488</v>
      </c>
    </row>
    <row r="38" spans="1:5" x14ac:dyDescent="0.25">
      <c r="A38" t="s">
        <v>1401</v>
      </c>
      <c r="B38" s="114" t="s">
        <v>1408</v>
      </c>
      <c r="C38" s="110"/>
      <c r="D38" t="s">
        <v>1487</v>
      </c>
    </row>
    <row r="39" spans="1:5" x14ac:dyDescent="0.25">
      <c r="A39" t="s">
        <v>1413</v>
      </c>
      <c r="B39" s="20" t="s">
        <v>1418</v>
      </c>
      <c r="C39" s="116"/>
      <c r="D39" t="s">
        <v>4</v>
      </c>
    </row>
    <row r="40" spans="1:5" x14ac:dyDescent="0.25">
      <c r="A40" t="s">
        <v>1427</v>
      </c>
      <c r="B40" s="20" t="s">
        <v>1443</v>
      </c>
      <c r="C40" s="122"/>
      <c r="D40" t="s">
        <v>93</v>
      </c>
    </row>
    <row r="41" spans="1:5" x14ac:dyDescent="0.25">
      <c r="A41" t="s">
        <v>1407</v>
      </c>
      <c r="B41" s="20">
        <v>969696</v>
      </c>
      <c r="C41" s="115"/>
      <c r="D41" t="s">
        <v>9</v>
      </c>
    </row>
    <row r="42" spans="1:5" x14ac:dyDescent="0.25">
      <c r="A42" t="s">
        <v>1420</v>
      </c>
      <c r="B42" s="20" t="s">
        <v>1421</v>
      </c>
      <c r="C42" s="117"/>
      <c r="D42" t="s">
        <v>1328</v>
      </c>
    </row>
    <row r="43" spans="1:5" x14ac:dyDescent="0.25">
      <c r="A43" t="s">
        <v>1429</v>
      </c>
      <c r="B43" s="20" t="s">
        <v>1425</v>
      </c>
      <c r="C43" s="123"/>
      <c r="D43" t="s">
        <v>132</v>
      </c>
    </row>
    <row r="44" spans="1:5" x14ac:dyDescent="0.25">
      <c r="A44" t="s">
        <v>1430</v>
      </c>
      <c r="B44" s="20" t="s">
        <v>1426</v>
      </c>
      <c r="C44" s="124"/>
      <c r="D44" t="s">
        <v>1337</v>
      </c>
    </row>
    <row r="45" spans="1:5" x14ac:dyDescent="0.25">
      <c r="A45" t="s">
        <v>1412</v>
      </c>
      <c r="B45" s="20" t="s">
        <v>1423</v>
      </c>
      <c r="C45" s="120"/>
      <c r="D45" t="s">
        <v>1388</v>
      </c>
    </row>
    <row r="46" spans="1:5" x14ac:dyDescent="0.25">
      <c r="A46" t="s">
        <v>1494</v>
      </c>
      <c r="B46" s="113" t="s">
        <v>1496</v>
      </c>
      <c r="C46" s="131"/>
      <c r="D46" t="s">
        <v>1696</v>
      </c>
    </row>
    <row r="48" spans="1:5" x14ac:dyDescent="0.25">
      <c r="A48" s="42" t="s">
        <v>1431</v>
      </c>
      <c r="B48" s="111"/>
      <c r="C48" s="100"/>
      <c r="D48" s="100"/>
    </row>
    <row r="49" spans="1:4" x14ac:dyDescent="0.25">
      <c r="A49" s="9" t="s">
        <v>1402</v>
      </c>
      <c r="B49" s="112" t="s">
        <v>1403</v>
      </c>
      <c r="C49" s="9" t="s">
        <v>1404</v>
      </c>
      <c r="D49" s="9" t="s">
        <v>1405</v>
      </c>
    </row>
    <row r="50" spans="1:4" x14ac:dyDescent="0.25">
      <c r="A50" t="s">
        <v>1413</v>
      </c>
      <c r="B50" s="113" t="s">
        <v>1418</v>
      </c>
      <c r="C50" s="116"/>
      <c r="D50" t="s">
        <v>1432</v>
      </c>
    </row>
    <row r="51" spans="1:4" x14ac:dyDescent="0.25">
      <c r="A51" t="s">
        <v>1407</v>
      </c>
      <c r="B51" s="20">
        <v>969696</v>
      </c>
      <c r="C51" s="115"/>
      <c r="D51" t="s">
        <v>1433</v>
      </c>
    </row>
    <row r="52" spans="1:4" x14ac:dyDescent="0.25">
      <c r="A52" t="s">
        <v>1420</v>
      </c>
      <c r="B52" s="20" t="s">
        <v>1421</v>
      </c>
      <c r="C52" s="117"/>
      <c r="D52" t="s">
        <v>1434</v>
      </c>
    </row>
    <row r="53" spans="1:4" x14ac:dyDescent="0.25">
      <c r="A53" t="s">
        <v>1494</v>
      </c>
      <c r="B53" s="113" t="s">
        <v>1496</v>
      </c>
      <c r="C53" s="131"/>
      <c r="D53" t="s">
        <v>1697</v>
      </c>
    </row>
    <row r="55" spans="1:4" x14ac:dyDescent="0.25">
      <c r="A55" s="42" t="s">
        <v>1435</v>
      </c>
      <c r="B55" s="111"/>
      <c r="C55" s="100"/>
      <c r="D55" s="100"/>
    </row>
    <row r="56" spans="1:4" x14ac:dyDescent="0.25">
      <c r="A56" s="9" t="s">
        <v>1402</v>
      </c>
      <c r="B56" s="112" t="s">
        <v>1403</v>
      </c>
      <c r="C56" s="9" t="s">
        <v>1404</v>
      </c>
      <c r="D56" s="9" t="s">
        <v>1405</v>
      </c>
    </row>
    <row r="57" spans="1:4" x14ac:dyDescent="0.25">
      <c r="A57" t="s">
        <v>1420</v>
      </c>
      <c r="B57" s="20" t="s">
        <v>1421</v>
      </c>
      <c r="C57" s="117"/>
      <c r="D57" t="s">
        <v>1142</v>
      </c>
    </row>
    <row r="58" spans="1:4" x14ac:dyDescent="0.25">
      <c r="A58" t="s">
        <v>1414</v>
      </c>
      <c r="B58" s="113" t="s">
        <v>1415</v>
      </c>
      <c r="C58" s="109"/>
      <c r="D58" t="s">
        <v>560</v>
      </c>
    </row>
    <row r="59" spans="1:4" x14ac:dyDescent="0.25">
      <c r="A59" t="s">
        <v>1413</v>
      </c>
      <c r="B59" s="113" t="s">
        <v>1418</v>
      </c>
      <c r="C59" s="116"/>
      <c r="D59" t="s">
        <v>1141</v>
      </c>
    </row>
    <row r="60" spans="1:4" x14ac:dyDescent="0.25">
      <c r="A60" t="s">
        <v>1407</v>
      </c>
      <c r="B60" s="113" t="s">
        <v>1417</v>
      </c>
      <c r="C60" s="115"/>
      <c r="D60" t="s">
        <v>1133</v>
      </c>
    </row>
    <row r="61" spans="1:4" x14ac:dyDescent="0.25">
      <c r="B61" s="113"/>
    </row>
    <row r="62" spans="1:4" x14ac:dyDescent="0.25">
      <c r="A62" s="42" t="s">
        <v>1572</v>
      </c>
      <c r="B62" s="111"/>
      <c r="C62" s="100"/>
      <c r="D62" s="100"/>
    </row>
    <row r="63" spans="1:4" x14ac:dyDescent="0.25">
      <c r="A63" s="9" t="s">
        <v>1402</v>
      </c>
      <c r="B63" s="112" t="s">
        <v>1403</v>
      </c>
      <c r="C63" s="9" t="s">
        <v>1404</v>
      </c>
      <c r="D63" s="9" t="s">
        <v>1405</v>
      </c>
    </row>
    <row r="64" spans="1:4" x14ac:dyDescent="0.25">
      <c r="A64" t="s">
        <v>1413</v>
      </c>
      <c r="B64" s="113" t="s">
        <v>1418</v>
      </c>
      <c r="C64" s="116"/>
      <c r="D64" t="s">
        <v>1464</v>
      </c>
    </row>
    <row r="65" spans="1:4" x14ac:dyDescent="0.25">
      <c r="A65" t="s">
        <v>1428</v>
      </c>
      <c r="B65" s="20" t="s">
        <v>1424</v>
      </c>
      <c r="C65" s="121"/>
      <c r="D65" t="s">
        <v>1465</v>
      </c>
    </row>
    <row r="66" spans="1:4" x14ac:dyDescent="0.25">
      <c r="A66" t="s">
        <v>1427</v>
      </c>
      <c r="B66" s="20" t="s">
        <v>1443</v>
      </c>
      <c r="C66" s="122"/>
      <c r="D66" t="s">
        <v>1466</v>
      </c>
    </row>
    <row r="67" spans="1:4" x14ac:dyDescent="0.25">
      <c r="A67" t="s">
        <v>1420</v>
      </c>
      <c r="B67" s="113" t="s">
        <v>1421</v>
      </c>
      <c r="C67" s="117"/>
      <c r="D67" t="s">
        <v>1467</v>
      </c>
    </row>
    <row r="68" spans="1:4" x14ac:dyDescent="0.25">
      <c r="A68" t="s">
        <v>1414</v>
      </c>
      <c r="B68" s="113" t="s">
        <v>1415</v>
      </c>
      <c r="C68" s="109"/>
      <c r="D68" t="s">
        <v>1468</v>
      </c>
    </row>
    <row r="70" spans="1:4" x14ac:dyDescent="0.25">
      <c r="A70" s="42" t="s">
        <v>1842</v>
      </c>
      <c r="B70" s="111"/>
      <c r="C70" s="100"/>
      <c r="D70" s="100"/>
    </row>
    <row r="71" spans="1:4" x14ac:dyDescent="0.25">
      <c r="A71" s="9" t="s">
        <v>1402</v>
      </c>
      <c r="B71" s="112" t="s">
        <v>1403</v>
      </c>
      <c r="C71" s="9" t="s">
        <v>1404</v>
      </c>
      <c r="D71" s="9" t="s">
        <v>1405</v>
      </c>
    </row>
    <row r="72" spans="1:4" x14ac:dyDescent="0.25">
      <c r="A72" t="s">
        <v>1428</v>
      </c>
      <c r="B72" s="20" t="s">
        <v>1424</v>
      </c>
      <c r="C72" s="121"/>
      <c r="D72" t="s">
        <v>1832</v>
      </c>
    </row>
    <row r="73" spans="1:4" x14ac:dyDescent="0.25">
      <c r="A73" t="s">
        <v>1413</v>
      </c>
      <c r="B73" s="113" t="s">
        <v>1418</v>
      </c>
      <c r="C73" s="116"/>
      <c r="D73" t="s">
        <v>1831</v>
      </c>
    </row>
    <row r="74" spans="1:4" x14ac:dyDescent="0.25">
      <c r="A74" t="s">
        <v>1412</v>
      </c>
      <c r="B74" s="20" t="s">
        <v>1423</v>
      </c>
      <c r="C74" s="120"/>
      <c r="D74" t="s">
        <v>1828</v>
      </c>
    </row>
    <row r="75" spans="1:4" x14ac:dyDescent="0.25">
      <c r="A75" t="s">
        <v>1452</v>
      </c>
      <c r="B75" s="20" t="s">
        <v>1446</v>
      </c>
      <c r="C75" s="130"/>
      <c r="D75" t="s">
        <v>1829</v>
      </c>
    </row>
    <row r="76" spans="1:4" x14ac:dyDescent="0.25">
      <c r="A76" t="s">
        <v>1430</v>
      </c>
      <c r="B76" s="20" t="s">
        <v>1426</v>
      </c>
      <c r="C76" s="124"/>
      <c r="D76" t="s">
        <v>1830</v>
      </c>
    </row>
    <row r="78" spans="1:4" x14ac:dyDescent="0.25">
      <c r="A78" s="42" t="s">
        <v>1918</v>
      </c>
      <c r="B78" s="111"/>
      <c r="C78" s="100"/>
      <c r="D78" s="100"/>
    </row>
    <row r="79" spans="1:4" x14ac:dyDescent="0.25">
      <c r="A79" s="9" t="s">
        <v>1402</v>
      </c>
      <c r="B79" s="112" t="s">
        <v>1403</v>
      </c>
      <c r="C79" s="9" t="s">
        <v>1404</v>
      </c>
      <c r="D79" s="9" t="s">
        <v>1405</v>
      </c>
    </row>
    <row r="80" spans="1:4" x14ac:dyDescent="0.25">
      <c r="A80" t="s">
        <v>1494</v>
      </c>
      <c r="B80" s="113" t="s">
        <v>1496</v>
      </c>
      <c r="C80" s="131"/>
      <c r="D80" t="s">
        <v>1850</v>
      </c>
    </row>
    <row r="81" spans="1:4" x14ac:dyDescent="0.25">
      <c r="A81" t="s">
        <v>1428</v>
      </c>
      <c r="B81" s="20" t="s">
        <v>1424</v>
      </c>
      <c r="C81" s="121"/>
      <c r="D81" t="s">
        <v>1851</v>
      </c>
    </row>
    <row r="82" spans="1:4" x14ac:dyDescent="0.25">
      <c r="A82" t="s">
        <v>1430</v>
      </c>
      <c r="B82" s="20" t="s">
        <v>1426</v>
      </c>
      <c r="C82" s="124"/>
      <c r="D82" t="s">
        <v>458</v>
      </c>
    </row>
    <row r="83" spans="1:4" x14ac:dyDescent="0.25">
      <c r="A83" t="s">
        <v>1429</v>
      </c>
      <c r="B83" s="20" t="s">
        <v>1425</v>
      </c>
      <c r="C83" s="123"/>
      <c r="D83" t="s">
        <v>1852</v>
      </c>
    </row>
    <row r="84" spans="1:4" x14ac:dyDescent="0.25">
      <c r="A84" t="s">
        <v>1427</v>
      </c>
      <c r="B84" s="20" t="s">
        <v>1443</v>
      </c>
      <c r="C84" s="122"/>
      <c r="D84" t="s">
        <v>1853</v>
      </c>
    </row>
    <row r="85" spans="1:4" x14ac:dyDescent="0.25">
      <c r="A85" t="s">
        <v>1407</v>
      </c>
      <c r="B85" s="113" t="s">
        <v>1417</v>
      </c>
      <c r="C85" s="115"/>
      <c r="D85" t="s">
        <v>264</v>
      </c>
    </row>
    <row r="86" spans="1:4" x14ac:dyDescent="0.25">
      <c r="A86" t="s">
        <v>1413</v>
      </c>
      <c r="B86" s="113" t="s">
        <v>1418</v>
      </c>
      <c r="C86" s="116"/>
      <c r="D86" t="s">
        <v>1854</v>
      </c>
    </row>
    <row r="87" spans="1:4" x14ac:dyDescent="0.25">
      <c r="A87" t="s">
        <v>1420</v>
      </c>
      <c r="B87" s="113" t="s">
        <v>1421</v>
      </c>
      <c r="C87" s="117"/>
      <c r="D87" t="s">
        <v>1855</v>
      </c>
    </row>
    <row r="88" spans="1:4" x14ac:dyDescent="0.25">
      <c r="A88" t="s">
        <v>1412</v>
      </c>
      <c r="B88" s="20" t="s">
        <v>1423</v>
      </c>
      <c r="C88" s="120"/>
      <c r="D88" t="s">
        <v>1856</v>
      </c>
    </row>
    <row r="89" spans="1:4" x14ac:dyDescent="0.25">
      <c r="A89" t="s">
        <v>1414</v>
      </c>
      <c r="B89" s="113" t="s">
        <v>1415</v>
      </c>
      <c r="C89" s="109"/>
      <c r="D89" t="s">
        <v>1468</v>
      </c>
    </row>
    <row r="90" spans="1:4" x14ac:dyDescent="0.25">
      <c r="B90" s="113"/>
    </row>
    <row r="91" spans="1:4" x14ac:dyDescent="0.25">
      <c r="A91" s="42" t="s">
        <v>1814</v>
      </c>
      <c r="B91" s="111"/>
      <c r="C91" s="100"/>
      <c r="D91" s="100"/>
    </row>
    <row r="92" spans="1:4" x14ac:dyDescent="0.25">
      <c r="A92" s="9" t="s">
        <v>1402</v>
      </c>
      <c r="B92" s="112" t="s">
        <v>1403</v>
      </c>
      <c r="C92" s="9" t="s">
        <v>1404</v>
      </c>
      <c r="D92" s="9" t="s">
        <v>1405</v>
      </c>
    </row>
    <row r="93" spans="1:4" x14ac:dyDescent="0.25">
      <c r="A93" t="s">
        <v>1413</v>
      </c>
      <c r="B93" s="113" t="s">
        <v>1418</v>
      </c>
      <c r="C93" s="116"/>
      <c r="D93" t="s">
        <v>1762</v>
      </c>
    </row>
    <row r="94" spans="1:4" x14ac:dyDescent="0.25">
      <c r="A94" t="s">
        <v>1428</v>
      </c>
      <c r="B94" s="20" t="s">
        <v>1424</v>
      </c>
      <c r="C94" s="121"/>
      <c r="D94" t="s">
        <v>1763</v>
      </c>
    </row>
    <row r="95" spans="1:4" x14ac:dyDescent="0.25">
      <c r="A95" t="s">
        <v>1427</v>
      </c>
      <c r="B95" s="20" t="s">
        <v>1443</v>
      </c>
      <c r="C95" s="122"/>
      <c r="D95" t="s">
        <v>1764</v>
      </c>
    </row>
    <row r="96" spans="1:4" x14ac:dyDescent="0.25">
      <c r="A96" t="s">
        <v>1414</v>
      </c>
      <c r="B96" s="113" t="s">
        <v>1415</v>
      </c>
      <c r="C96" s="109"/>
      <c r="D96" t="s">
        <v>1468</v>
      </c>
    </row>
    <row r="98" spans="1:4" x14ac:dyDescent="0.25">
      <c r="A98" s="42" t="s">
        <v>2147</v>
      </c>
      <c r="B98" s="111"/>
      <c r="C98" s="100"/>
      <c r="D98" s="100"/>
    </row>
    <row r="99" spans="1:4" x14ac:dyDescent="0.25">
      <c r="A99" s="9" t="s">
        <v>1402</v>
      </c>
      <c r="B99" s="112" t="s">
        <v>1403</v>
      </c>
      <c r="C99" s="9" t="s">
        <v>1404</v>
      </c>
      <c r="D99" s="9" t="s">
        <v>1405</v>
      </c>
    </row>
    <row r="100" spans="1:4" x14ac:dyDescent="0.25">
      <c r="A100" t="s">
        <v>1448</v>
      </c>
      <c r="B100" s="20" t="s">
        <v>1442</v>
      </c>
      <c r="C100" s="127"/>
      <c r="D100" t="s">
        <v>2032</v>
      </c>
    </row>
    <row r="101" spans="1:4" x14ac:dyDescent="0.25">
      <c r="A101" t="s">
        <v>1420</v>
      </c>
      <c r="B101" s="113" t="s">
        <v>1421</v>
      </c>
      <c r="C101" s="117"/>
      <c r="D101" t="s">
        <v>2033</v>
      </c>
    </row>
    <row r="103" spans="1:4" x14ac:dyDescent="0.25">
      <c r="A103" s="42" t="s">
        <v>2034</v>
      </c>
      <c r="B103" s="111"/>
      <c r="C103" s="100"/>
      <c r="D103" s="100"/>
    </row>
    <row r="104" spans="1:4" x14ac:dyDescent="0.25">
      <c r="A104" s="9" t="s">
        <v>1402</v>
      </c>
      <c r="B104" s="112" t="s">
        <v>1403</v>
      </c>
      <c r="C104" s="9" t="s">
        <v>1404</v>
      </c>
      <c r="D104" s="9" t="s">
        <v>1405</v>
      </c>
    </row>
    <row r="105" spans="1:4" x14ac:dyDescent="0.25">
      <c r="A105" t="s">
        <v>1413</v>
      </c>
      <c r="B105" s="113" t="s">
        <v>1418</v>
      </c>
      <c r="C105" s="116"/>
      <c r="D105" t="s">
        <v>2035</v>
      </c>
    </row>
    <row r="106" spans="1:4" x14ac:dyDescent="0.25">
      <c r="A106" t="s">
        <v>1427</v>
      </c>
      <c r="B106" s="20" t="s">
        <v>1443</v>
      </c>
      <c r="C106" s="122"/>
      <c r="D106" t="s">
        <v>2036</v>
      </c>
    </row>
    <row r="107" spans="1:4" x14ac:dyDescent="0.25">
      <c r="A107" t="s">
        <v>1420</v>
      </c>
      <c r="B107" s="113" t="s">
        <v>1421</v>
      </c>
      <c r="C107" s="117"/>
      <c r="D107" t="s">
        <v>2037</v>
      </c>
    </row>
    <row r="108" spans="1:4" x14ac:dyDescent="0.25">
      <c r="A108" t="s">
        <v>1428</v>
      </c>
      <c r="B108" s="20" t="s">
        <v>1424</v>
      </c>
      <c r="C108" s="121"/>
      <c r="D108" t="s">
        <v>2038</v>
      </c>
    </row>
    <row r="110" spans="1:4" x14ac:dyDescent="0.25">
      <c r="A110" s="42" t="s">
        <v>2039</v>
      </c>
      <c r="B110" s="111"/>
      <c r="C110" s="100"/>
      <c r="D110" s="100"/>
    </row>
    <row r="111" spans="1:4" x14ac:dyDescent="0.25">
      <c r="A111" s="9" t="s">
        <v>1402</v>
      </c>
      <c r="B111" s="112" t="s">
        <v>1403</v>
      </c>
      <c r="C111" s="9" t="s">
        <v>1404</v>
      </c>
      <c r="D111" s="9" t="s">
        <v>1405</v>
      </c>
    </row>
    <row r="112" spans="1:4" x14ac:dyDescent="0.25">
      <c r="A112" t="s">
        <v>1452</v>
      </c>
      <c r="B112" s="20" t="s">
        <v>1446</v>
      </c>
      <c r="C112" s="130"/>
      <c r="D112" t="s">
        <v>2040</v>
      </c>
    </row>
    <row r="113" spans="1:4" x14ac:dyDescent="0.25">
      <c r="A113" t="s">
        <v>1429</v>
      </c>
      <c r="B113" s="20" t="s">
        <v>1425</v>
      </c>
      <c r="C113" s="123"/>
      <c r="D113" t="s">
        <v>2041</v>
      </c>
    </row>
    <row r="115" spans="1:4" x14ac:dyDescent="0.25">
      <c r="A115" s="42" t="s">
        <v>2042</v>
      </c>
      <c r="B115" s="111"/>
      <c r="C115" s="100"/>
      <c r="D115" s="100"/>
    </row>
    <row r="116" spans="1:4" x14ac:dyDescent="0.25">
      <c r="A116" s="9" t="s">
        <v>1402</v>
      </c>
      <c r="B116" s="112" t="s">
        <v>1403</v>
      </c>
      <c r="C116" s="9" t="s">
        <v>1404</v>
      </c>
      <c r="D116" s="9" t="s">
        <v>1405</v>
      </c>
    </row>
    <row r="117" spans="1:4" x14ac:dyDescent="0.25">
      <c r="A117" t="s">
        <v>1448</v>
      </c>
      <c r="B117" s="20" t="s">
        <v>1442</v>
      </c>
      <c r="C117" s="127"/>
      <c r="D117" t="s">
        <v>2043</v>
      </c>
    </row>
    <row r="118" spans="1:4" x14ac:dyDescent="0.25">
      <c r="A118" t="s">
        <v>1428</v>
      </c>
      <c r="B118" s="20" t="s">
        <v>1424</v>
      </c>
      <c r="C118" s="121"/>
      <c r="D118" t="s">
        <v>2044</v>
      </c>
    </row>
    <row r="119" spans="1:4" x14ac:dyDescent="0.25">
      <c r="A119" t="s">
        <v>1430</v>
      </c>
      <c r="B119" s="20" t="s">
        <v>1426</v>
      </c>
      <c r="C119" s="124"/>
      <c r="D119" t="s">
        <v>2045</v>
      </c>
    </row>
    <row r="120" spans="1:4" x14ac:dyDescent="0.25">
      <c r="A120" t="s">
        <v>1420</v>
      </c>
      <c r="B120" s="113" t="s">
        <v>1421</v>
      </c>
      <c r="C120" s="117"/>
      <c r="D120" t="s">
        <v>2046</v>
      </c>
    </row>
    <row r="121" spans="1:4" x14ac:dyDescent="0.25">
      <c r="A121" t="s">
        <v>1427</v>
      </c>
      <c r="B121" s="20" t="s">
        <v>1443</v>
      </c>
      <c r="C121" s="122"/>
      <c r="D121" t="s">
        <v>2047</v>
      </c>
    </row>
    <row r="122" spans="1:4" x14ac:dyDescent="0.25">
      <c r="A122" t="s">
        <v>1407</v>
      </c>
      <c r="B122" s="113" t="s">
        <v>1417</v>
      </c>
      <c r="C122" s="115"/>
      <c r="D122" t="s">
        <v>2048</v>
      </c>
    </row>
    <row r="123" spans="1:4" x14ac:dyDescent="0.25">
      <c r="A123" t="s">
        <v>1413</v>
      </c>
      <c r="B123" s="113" t="s">
        <v>1418</v>
      </c>
      <c r="C123" s="116"/>
      <c r="D123" t="s">
        <v>2049</v>
      </c>
    </row>
    <row r="125" spans="1:4" x14ac:dyDescent="0.25">
      <c r="A125" s="42" t="s">
        <v>1776</v>
      </c>
      <c r="B125" s="111"/>
      <c r="C125" s="100"/>
      <c r="D125" s="100"/>
    </row>
    <row r="126" spans="1:4" x14ac:dyDescent="0.25">
      <c r="A126" s="9" t="s">
        <v>1402</v>
      </c>
      <c r="B126" s="112" t="s">
        <v>1403</v>
      </c>
      <c r="C126" s="9" t="s">
        <v>1404</v>
      </c>
      <c r="D126" s="9" t="s">
        <v>1405</v>
      </c>
    </row>
    <row r="127" spans="1:4" x14ac:dyDescent="0.25">
      <c r="A127" t="s">
        <v>1428</v>
      </c>
      <c r="B127" s="20" t="s">
        <v>1424</v>
      </c>
      <c r="C127" s="121"/>
      <c r="D127" t="s">
        <v>1777</v>
      </c>
    </row>
    <row r="128" spans="1:4" x14ac:dyDescent="0.25">
      <c r="A128" t="s">
        <v>1420</v>
      </c>
      <c r="B128" s="113" t="s">
        <v>1421</v>
      </c>
      <c r="C128" s="117"/>
      <c r="D128" t="s">
        <v>1778</v>
      </c>
    </row>
    <row r="129" spans="1:4" x14ac:dyDescent="0.25">
      <c r="A129" t="s">
        <v>1414</v>
      </c>
      <c r="B129" s="113" t="s">
        <v>1415</v>
      </c>
      <c r="C129" s="109"/>
      <c r="D129" t="s">
        <v>1468</v>
      </c>
    </row>
    <row r="130" spans="1:4" x14ac:dyDescent="0.25">
      <c r="B130" s="113"/>
    </row>
    <row r="131" spans="1:4" x14ac:dyDescent="0.25">
      <c r="A131" s="42" t="s">
        <v>1815</v>
      </c>
      <c r="B131" s="111"/>
      <c r="C131" s="100"/>
      <c r="D131" s="100"/>
    </row>
    <row r="132" spans="1:4" x14ac:dyDescent="0.25">
      <c r="A132" s="9" t="s">
        <v>1402</v>
      </c>
      <c r="B132" s="112" t="s">
        <v>1403</v>
      </c>
      <c r="C132" s="9" t="s">
        <v>1404</v>
      </c>
      <c r="D132" s="9" t="s">
        <v>1405</v>
      </c>
    </row>
    <row r="133" spans="1:4" x14ac:dyDescent="0.25">
      <c r="A133" t="s">
        <v>1413</v>
      </c>
      <c r="B133" s="113" t="s">
        <v>1418</v>
      </c>
      <c r="C133" s="116"/>
      <c r="D133" t="s">
        <v>1816</v>
      </c>
    </row>
    <row r="134" spans="1:4" x14ac:dyDescent="0.25">
      <c r="A134" t="s">
        <v>1452</v>
      </c>
      <c r="B134" s="20" t="s">
        <v>1446</v>
      </c>
      <c r="C134" s="130"/>
      <c r="D134" t="s">
        <v>1817</v>
      </c>
    </row>
    <row r="135" spans="1:4" x14ac:dyDescent="0.25">
      <c r="A135" t="s">
        <v>1430</v>
      </c>
      <c r="B135" s="20" t="s">
        <v>1426</v>
      </c>
      <c r="C135" s="124"/>
      <c r="D135" t="s">
        <v>1818</v>
      </c>
    </row>
    <row r="136" spans="1:4" x14ac:dyDescent="0.25">
      <c r="A136" t="s">
        <v>1414</v>
      </c>
      <c r="B136" s="113" t="s">
        <v>1415</v>
      </c>
      <c r="C136" s="109"/>
      <c r="D136" t="s">
        <v>1468</v>
      </c>
    </row>
    <row r="138" spans="1:4" x14ac:dyDescent="0.25">
      <c r="A138" s="42" t="s">
        <v>1470</v>
      </c>
      <c r="B138" s="111"/>
      <c r="C138" s="100"/>
      <c r="D138" s="100"/>
    </row>
    <row r="139" spans="1:4" x14ac:dyDescent="0.25">
      <c r="A139" s="9" t="s">
        <v>1402</v>
      </c>
      <c r="B139" s="112" t="s">
        <v>1403</v>
      </c>
      <c r="C139" s="9" t="s">
        <v>1404</v>
      </c>
      <c r="D139" s="9" t="s">
        <v>1405</v>
      </c>
    </row>
    <row r="140" spans="1:4" x14ac:dyDescent="0.25">
      <c r="A140" t="s">
        <v>1414</v>
      </c>
      <c r="B140" s="113" t="s">
        <v>1415</v>
      </c>
      <c r="C140" s="109"/>
      <c r="D140" t="s">
        <v>1471</v>
      </c>
    </row>
    <row r="141" spans="1:4" x14ac:dyDescent="0.25">
      <c r="A141" t="s">
        <v>1428</v>
      </c>
      <c r="B141" s="20" t="s">
        <v>1424</v>
      </c>
      <c r="C141" s="121"/>
      <c r="D141" t="s">
        <v>1472</v>
      </c>
    </row>
    <row r="142" spans="1:4" x14ac:dyDescent="0.25">
      <c r="A142" t="s">
        <v>1430</v>
      </c>
      <c r="B142" s="20" t="s">
        <v>1426</v>
      </c>
      <c r="C142" s="124"/>
      <c r="D142" t="s">
        <v>1564</v>
      </c>
    </row>
    <row r="143" spans="1:4" x14ac:dyDescent="0.25">
      <c r="A143" t="s">
        <v>1429</v>
      </c>
      <c r="B143" s="20" t="s">
        <v>1425</v>
      </c>
      <c r="C143" s="123"/>
      <c r="D143" t="s">
        <v>1473</v>
      </c>
    </row>
    <row r="144" spans="1:4" x14ac:dyDescent="0.25">
      <c r="A144" t="s">
        <v>1427</v>
      </c>
      <c r="B144" s="20" t="s">
        <v>1443</v>
      </c>
      <c r="C144" s="122"/>
      <c r="D144" t="s">
        <v>1474</v>
      </c>
    </row>
    <row r="145" spans="1:4" x14ac:dyDescent="0.25">
      <c r="A145" t="s">
        <v>1407</v>
      </c>
      <c r="B145" s="113" t="s">
        <v>1417</v>
      </c>
      <c r="C145" s="115"/>
      <c r="D145" t="s">
        <v>1475</v>
      </c>
    </row>
    <row r="146" spans="1:4" x14ac:dyDescent="0.25">
      <c r="A146" t="s">
        <v>1413</v>
      </c>
      <c r="B146" s="113" t="s">
        <v>1418</v>
      </c>
      <c r="C146" s="116"/>
      <c r="D146" t="s">
        <v>1476</v>
      </c>
    </row>
    <row r="147" spans="1:4" x14ac:dyDescent="0.25">
      <c r="A147" t="s">
        <v>1420</v>
      </c>
      <c r="B147" s="113" t="s">
        <v>1421</v>
      </c>
      <c r="C147" s="117"/>
      <c r="D147" t="s">
        <v>1477</v>
      </c>
    </row>
    <row r="148" spans="1:4" x14ac:dyDescent="0.25">
      <c r="A148" t="s">
        <v>1412</v>
      </c>
      <c r="B148" s="20" t="s">
        <v>1423</v>
      </c>
      <c r="C148" s="120"/>
      <c r="D148" t="s">
        <v>1478</v>
      </c>
    </row>
    <row r="150" spans="1:4" x14ac:dyDescent="0.25">
      <c r="A150" s="42" t="s">
        <v>1469</v>
      </c>
      <c r="B150" s="111"/>
      <c r="C150" s="100"/>
      <c r="D150" s="100"/>
    </row>
    <row r="151" spans="1:4" x14ac:dyDescent="0.25">
      <c r="A151" s="9" t="s">
        <v>1402</v>
      </c>
      <c r="B151" s="112" t="s">
        <v>1403</v>
      </c>
      <c r="C151" s="9" t="s">
        <v>1404</v>
      </c>
      <c r="D151" s="9" t="s">
        <v>1405</v>
      </c>
    </row>
    <row r="152" spans="1:4" x14ac:dyDescent="0.25">
      <c r="A152" t="s">
        <v>1420</v>
      </c>
      <c r="B152" s="113" t="s">
        <v>1421</v>
      </c>
      <c r="C152" s="117"/>
      <c r="D152" t="s">
        <v>1582</v>
      </c>
    </row>
    <row r="153" spans="1:4" x14ac:dyDescent="0.25">
      <c r="A153" t="s">
        <v>1427</v>
      </c>
      <c r="B153" s="20" t="s">
        <v>1443</v>
      </c>
      <c r="C153" s="122"/>
      <c r="D153" t="s">
        <v>1583</v>
      </c>
    </row>
    <row r="154" spans="1:4" x14ac:dyDescent="0.25">
      <c r="A154" t="s">
        <v>1413</v>
      </c>
      <c r="B154" s="113" t="s">
        <v>1418</v>
      </c>
      <c r="C154" s="116"/>
      <c r="D154" t="s">
        <v>1573</v>
      </c>
    </row>
    <row r="155" spans="1:4" x14ac:dyDescent="0.25">
      <c r="A155" t="s">
        <v>1428</v>
      </c>
      <c r="B155" s="20" t="s">
        <v>1424</v>
      </c>
      <c r="C155" s="121"/>
      <c r="D155" t="s">
        <v>1574</v>
      </c>
    </row>
    <row r="156" spans="1:4" x14ac:dyDescent="0.25">
      <c r="A156" t="s">
        <v>1414</v>
      </c>
      <c r="B156" s="113" t="s">
        <v>1415</v>
      </c>
      <c r="C156" s="109"/>
      <c r="D156" t="s">
        <v>1468</v>
      </c>
    </row>
    <row r="158" spans="1:4" x14ac:dyDescent="0.25">
      <c r="A158" s="42" t="s">
        <v>1406</v>
      </c>
      <c r="B158" s="111"/>
      <c r="C158" s="100"/>
      <c r="D158" s="100"/>
    </row>
    <row r="159" spans="1:4" x14ac:dyDescent="0.25">
      <c r="A159" s="9" t="s">
        <v>1402</v>
      </c>
      <c r="B159" s="112" t="s">
        <v>1403</v>
      </c>
      <c r="C159" s="9" t="s">
        <v>1404</v>
      </c>
      <c r="D159" s="9" t="s">
        <v>1405</v>
      </c>
    </row>
    <row r="160" spans="1:4" x14ac:dyDescent="0.25">
      <c r="A160" t="s">
        <v>1427</v>
      </c>
      <c r="B160" s="20" t="s">
        <v>1443</v>
      </c>
      <c r="C160" s="122"/>
      <c r="D160" t="s">
        <v>1145</v>
      </c>
    </row>
    <row r="161" spans="1:4" x14ac:dyDescent="0.25">
      <c r="A161" t="s">
        <v>1407</v>
      </c>
      <c r="B161" s="113" t="s">
        <v>1417</v>
      </c>
      <c r="C161" s="115"/>
      <c r="D161" t="s">
        <v>1147</v>
      </c>
    </row>
    <row r="162" spans="1:4" x14ac:dyDescent="0.25">
      <c r="A162" t="s">
        <v>1413</v>
      </c>
      <c r="B162" s="113" t="s">
        <v>1418</v>
      </c>
      <c r="C162" s="116"/>
      <c r="D162" t="s">
        <v>1146</v>
      </c>
    </row>
    <row r="163" spans="1:4" x14ac:dyDescent="0.25">
      <c r="A163" t="s">
        <v>1412</v>
      </c>
      <c r="B163" s="20" t="s">
        <v>1423</v>
      </c>
      <c r="C163" s="118"/>
      <c r="D163" t="s">
        <v>1409</v>
      </c>
    </row>
    <row r="164" spans="1:4" x14ac:dyDescent="0.25">
      <c r="A164" t="s">
        <v>1428</v>
      </c>
      <c r="B164" s="20" t="s">
        <v>1424</v>
      </c>
      <c r="C164" s="121"/>
      <c r="D164" t="s">
        <v>1410</v>
      </c>
    </row>
    <row r="165" spans="1:4" x14ac:dyDescent="0.25">
      <c r="A165" t="s">
        <v>1414</v>
      </c>
      <c r="B165" s="113" t="s">
        <v>1415</v>
      </c>
      <c r="C165" s="109"/>
      <c r="D165" t="s">
        <v>1148</v>
      </c>
    </row>
    <row r="166" spans="1:4" x14ac:dyDescent="0.25">
      <c r="A166" t="s">
        <v>1420</v>
      </c>
      <c r="B166" s="113" t="s">
        <v>1421</v>
      </c>
      <c r="C166" s="117"/>
      <c r="D166" t="s">
        <v>1419</v>
      </c>
    </row>
    <row r="168" spans="1:4" x14ac:dyDescent="0.25">
      <c r="A168" s="42" t="s">
        <v>1453</v>
      </c>
      <c r="B168" s="111"/>
      <c r="C168" s="100"/>
      <c r="D168" s="100"/>
    </row>
    <row r="169" spans="1:4" x14ac:dyDescent="0.25">
      <c r="A169" s="9" t="s">
        <v>1402</v>
      </c>
      <c r="B169" s="112" t="s">
        <v>1403</v>
      </c>
      <c r="C169" s="9" t="s">
        <v>1404</v>
      </c>
      <c r="D169" s="9" t="s">
        <v>1405</v>
      </c>
    </row>
    <row r="170" spans="1:4" x14ac:dyDescent="0.25">
      <c r="A170" t="s">
        <v>1413</v>
      </c>
      <c r="B170" s="113" t="s">
        <v>1418</v>
      </c>
      <c r="C170" s="116"/>
      <c r="D170" t="s">
        <v>144</v>
      </c>
    </row>
    <row r="171" spans="1:4" x14ac:dyDescent="0.25">
      <c r="A171" t="s">
        <v>1401</v>
      </c>
      <c r="B171" s="114" t="s">
        <v>1408</v>
      </c>
      <c r="C171" s="110"/>
      <c r="D171" t="s">
        <v>1455</v>
      </c>
    </row>
    <row r="172" spans="1:4" x14ac:dyDescent="0.25">
      <c r="A172" t="s">
        <v>1452</v>
      </c>
      <c r="B172" s="20" t="s">
        <v>1446</v>
      </c>
      <c r="C172" s="130"/>
      <c r="D172" t="s">
        <v>1462</v>
      </c>
    </row>
    <row r="173" spans="1:4" x14ac:dyDescent="0.25">
      <c r="A173" t="s">
        <v>1420</v>
      </c>
      <c r="B173" s="113" t="s">
        <v>1421</v>
      </c>
      <c r="C173" s="117"/>
      <c r="D173" t="s">
        <v>1456</v>
      </c>
    </row>
    <row r="174" spans="1:4" x14ac:dyDescent="0.25">
      <c r="A174" t="s">
        <v>1429</v>
      </c>
      <c r="B174" s="20" t="s">
        <v>1425</v>
      </c>
      <c r="C174" s="123"/>
      <c r="D174" t="s">
        <v>1457</v>
      </c>
    </row>
    <row r="175" spans="1:4" x14ac:dyDescent="0.25">
      <c r="A175" t="s">
        <v>1428</v>
      </c>
      <c r="B175" s="20" t="s">
        <v>1424</v>
      </c>
      <c r="C175" s="121"/>
      <c r="D175" t="s">
        <v>1458</v>
      </c>
    </row>
    <row r="176" spans="1:4" x14ac:dyDescent="0.25">
      <c r="A176" t="s">
        <v>1447</v>
      </c>
      <c r="B176" s="20" t="s">
        <v>1444</v>
      </c>
      <c r="C176" s="129"/>
      <c r="D176" t="s">
        <v>1459</v>
      </c>
    </row>
    <row r="177" spans="1:4" x14ac:dyDescent="0.25">
      <c r="A177" t="s">
        <v>1414</v>
      </c>
      <c r="B177" s="113" t="s">
        <v>1415</v>
      </c>
      <c r="C177" s="109"/>
      <c r="D177" t="s">
        <v>1463</v>
      </c>
    </row>
    <row r="178" spans="1:4" x14ac:dyDescent="0.25">
      <c r="A178" t="s">
        <v>1427</v>
      </c>
      <c r="B178" s="20" t="s">
        <v>1443</v>
      </c>
      <c r="C178" s="122"/>
      <c r="D178" t="s">
        <v>1244</v>
      </c>
    </row>
    <row r="179" spans="1:4" x14ac:dyDescent="0.25">
      <c r="A179" t="s">
        <v>1430</v>
      </c>
      <c r="B179" s="20" t="s">
        <v>1426</v>
      </c>
      <c r="C179" s="124"/>
      <c r="D179" t="s">
        <v>2023</v>
      </c>
    </row>
    <row r="180" spans="1:4" x14ac:dyDescent="0.25">
      <c r="A180" t="s">
        <v>1407</v>
      </c>
      <c r="B180" s="113" t="s">
        <v>1417</v>
      </c>
      <c r="C180" s="115"/>
      <c r="D180" t="s">
        <v>1454</v>
      </c>
    </row>
    <row r="182" spans="1:4" x14ac:dyDescent="0.25">
      <c r="A182" s="42" t="s">
        <v>1479</v>
      </c>
      <c r="B182" s="111"/>
      <c r="C182" s="100"/>
      <c r="D182" s="100"/>
    </row>
    <row r="183" spans="1:4" x14ac:dyDescent="0.25">
      <c r="A183" s="9" t="s">
        <v>1402</v>
      </c>
      <c r="B183" s="112" t="s">
        <v>1403</v>
      </c>
      <c r="C183" s="9" t="s">
        <v>1404</v>
      </c>
      <c r="D183" s="9" t="s">
        <v>1405</v>
      </c>
    </row>
    <row r="184" spans="1:4" x14ac:dyDescent="0.25">
      <c r="A184" t="s">
        <v>1407</v>
      </c>
      <c r="B184" s="113" t="s">
        <v>1417</v>
      </c>
      <c r="C184" s="115"/>
      <c r="D184" t="s">
        <v>1661</v>
      </c>
    </row>
    <row r="185" spans="1:4" x14ac:dyDescent="0.25">
      <c r="A185" t="s">
        <v>1413</v>
      </c>
      <c r="B185" s="113" t="s">
        <v>1418</v>
      </c>
      <c r="C185" s="116"/>
      <c r="D185" t="s">
        <v>1934</v>
      </c>
    </row>
    <row r="186" spans="1:4" x14ac:dyDescent="0.25">
      <c r="A186" t="s">
        <v>1412</v>
      </c>
      <c r="B186" s="20" t="s">
        <v>1423</v>
      </c>
      <c r="C186" s="118"/>
      <c r="D186" t="s">
        <v>1935</v>
      </c>
    </row>
    <row r="187" spans="1:4" x14ac:dyDescent="0.25">
      <c r="A187" t="s">
        <v>1448</v>
      </c>
      <c r="B187" s="20" t="s">
        <v>1442</v>
      </c>
      <c r="C187" s="127"/>
      <c r="D187" t="s">
        <v>1936</v>
      </c>
    </row>
    <row r="188" spans="1:4" x14ac:dyDescent="0.25">
      <c r="A188" t="s">
        <v>1449</v>
      </c>
      <c r="B188" s="20" t="s">
        <v>1268</v>
      </c>
      <c r="C188" s="126"/>
      <c r="D188" t="s">
        <v>1937</v>
      </c>
    </row>
    <row r="189" spans="1:4" x14ac:dyDescent="0.25">
      <c r="A189" t="s">
        <v>1420</v>
      </c>
      <c r="B189" s="113" t="s">
        <v>1421</v>
      </c>
      <c r="C189" s="117"/>
      <c r="D189" t="s">
        <v>1938</v>
      </c>
    </row>
    <row r="190" spans="1:4" x14ac:dyDescent="0.25">
      <c r="A190" t="s">
        <v>1429</v>
      </c>
      <c r="B190" s="20" t="s">
        <v>1425</v>
      </c>
      <c r="C190" s="123"/>
      <c r="D190" t="s">
        <v>1939</v>
      </c>
    </row>
    <row r="191" spans="1:4" x14ac:dyDescent="0.25">
      <c r="A191" t="s">
        <v>1414</v>
      </c>
      <c r="B191" s="113" t="s">
        <v>1415</v>
      </c>
      <c r="C191" s="109"/>
      <c r="D191" t="s">
        <v>1940</v>
      </c>
    </row>
    <row r="192" spans="1:4" x14ac:dyDescent="0.25">
      <c r="A192" t="s">
        <v>1427</v>
      </c>
      <c r="B192" s="20" t="s">
        <v>1443</v>
      </c>
      <c r="C192" s="122"/>
      <c r="D192" t="s">
        <v>1480</v>
      </c>
    </row>
    <row r="193" spans="1:4" x14ac:dyDescent="0.25">
      <c r="A193" t="s">
        <v>1451</v>
      </c>
      <c r="B193" s="20" t="s">
        <v>1445</v>
      </c>
      <c r="C193" s="128"/>
      <c r="D193" t="s">
        <v>1941</v>
      </c>
    </row>
    <row r="194" spans="1:4" x14ac:dyDescent="0.25">
      <c r="A194" t="s">
        <v>1494</v>
      </c>
      <c r="B194" s="113" t="s">
        <v>1496</v>
      </c>
      <c r="C194" s="131"/>
      <c r="D194" t="s">
        <v>1942</v>
      </c>
    </row>
    <row r="195" spans="1:4" x14ac:dyDescent="0.25">
      <c r="A195" t="s">
        <v>1447</v>
      </c>
      <c r="B195" s="20" t="s">
        <v>1444</v>
      </c>
      <c r="C195" s="129"/>
      <c r="D195" t="s">
        <v>1943</v>
      </c>
    </row>
    <row r="196" spans="1:4" x14ac:dyDescent="0.25">
      <c r="A196" t="s">
        <v>1401</v>
      </c>
      <c r="B196" s="114" t="s">
        <v>1408</v>
      </c>
      <c r="C196" s="110"/>
      <c r="D196" t="s">
        <v>1481</v>
      </c>
    </row>
    <row r="197" spans="1:4" x14ac:dyDescent="0.25">
      <c r="A197" t="s">
        <v>1428</v>
      </c>
      <c r="B197" s="20" t="s">
        <v>1424</v>
      </c>
      <c r="C197" s="121"/>
      <c r="D197" t="s">
        <v>1944</v>
      </c>
    </row>
    <row r="198" spans="1:4" x14ac:dyDescent="0.25">
      <c r="A198" t="s">
        <v>1495</v>
      </c>
      <c r="B198" s="113">
        <v>740000</v>
      </c>
      <c r="C198" s="132"/>
      <c r="D198" t="s">
        <v>1945</v>
      </c>
    </row>
    <row r="199" spans="1:4" x14ac:dyDescent="0.25">
      <c r="A199" t="s">
        <v>1430</v>
      </c>
      <c r="B199" s="20" t="s">
        <v>1426</v>
      </c>
      <c r="C199" s="124"/>
      <c r="D199" t="s">
        <v>1946</v>
      </c>
    </row>
    <row r="200" spans="1:4" x14ac:dyDescent="0.25">
      <c r="A200" t="s">
        <v>1437</v>
      </c>
      <c r="B200" s="20" t="s">
        <v>1436</v>
      </c>
      <c r="C200" s="125"/>
      <c r="D200" t="s">
        <v>1947</v>
      </c>
    </row>
    <row r="201" spans="1:4" x14ac:dyDescent="0.25">
      <c r="A201" t="s">
        <v>1452</v>
      </c>
      <c r="B201" s="20" t="s">
        <v>1446</v>
      </c>
      <c r="C201" s="130"/>
      <c r="D201" t="s">
        <v>1948</v>
      </c>
    </row>
    <row r="202" spans="1:4" x14ac:dyDescent="0.25">
      <c r="A202" t="s">
        <v>1411</v>
      </c>
      <c r="B202" s="113" t="s">
        <v>1416</v>
      </c>
      <c r="C202" s="119"/>
      <c r="D202" t="s">
        <v>1949</v>
      </c>
    </row>
    <row r="203" spans="1:4" x14ac:dyDescent="0.25">
      <c r="A203" t="s">
        <v>1961</v>
      </c>
      <c r="B203" s="152" t="s">
        <v>1954</v>
      </c>
      <c r="C203" s="151"/>
      <c r="D203" t="s">
        <v>1950</v>
      </c>
    </row>
    <row r="204" spans="1:4" x14ac:dyDescent="0.25">
      <c r="A204" t="s">
        <v>1958</v>
      </c>
      <c r="B204" s="113" t="s">
        <v>1955</v>
      </c>
      <c r="C204" s="153"/>
      <c r="D204" t="s">
        <v>1951</v>
      </c>
    </row>
    <row r="205" spans="1:4" x14ac:dyDescent="0.25">
      <c r="A205" t="s">
        <v>1959</v>
      </c>
      <c r="B205" t="s">
        <v>1956</v>
      </c>
      <c r="C205" s="154"/>
      <c r="D205" t="s">
        <v>1952</v>
      </c>
    </row>
    <row r="206" spans="1:4" x14ac:dyDescent="0.25">
      <c r="A206" t="s">
        <v>1960</v>
      </c>
      <c r="B206" s="17" t="s">
        <v>1957</v>
      </c>
      <c r="C206" s="155"/>
      <c r="D206" t="s">
        <v>1953</v>
      </c>
    </row>
    <row r="208" spans="1:4" x14ac:dyDescent="0.25">
      <c r="A208" s="42" t="s">
        <v>1482</v>
      </c>
      <c r="B208" s="111"/>
      <c r="C208" s="100"/>
      <c r="D208" s="100"/>
    </row>
    <row r="209" spans="1:4" x14ac:dyDescent="0.25">
      <c r="A209" s="9" t="s">
        <v>1402</v>
      </c>
      <c r="B209" s="112" t="s">
        <v>1403</v>
      </c>
      <c r="C209" s="9" t="s">
        <v>1404</v>
      </c>
      <c r="D209" s="9" t="s">
        <v>1405</v>
      </c>
    </row>
    <row r="210" spans="1:4" x14ac:dyDescent="0.25">
      <c r="A210" t="s">
        <v>1414</v>
      </c>
      <c r="B210" s="113" t="s">
        <v>1415</v>
      </c>
      <c r="C210" s="109"/>
      <c r="D210" t="s">
        <v>126</v>
      </c>
    </row>
    <row r="211" spans="1:4" x14ac:dyDescent="0.25">
      <c r="A211" t="s">
        <v>1420</v>
      </c>
      <c r="B211" s="113" t="s">
        <v>1421</v>
      </c>
      <c r="C211" s="117"/>
      <c r="D211" t="s">
        <v>125</v>
      </c>
    </row>
    <row r="212" spans="1:4" x14ac:dyDescent="0.25">
      <c r="A212" t="s">
        <v>1427</v>
      </c>
      <c r="B212" s="20" t="s">
        <v>1443</v>
      </c>
      <c r="C212" s="122"/>
      <c r="D212" t="s">
        <v>124</v>
      </c>
    </row>
    <row r="213" spans="1:4" x14ac:dyDescent="0.25">
      <c r="A213" t="s">
        <v>1428</v>
      </c>
      <c r="B213" s="20" t="s">
        <v>1424</v>
      </c>
      <c r="C213" s="121"/>
      <c r="D213" t="s">
        <v>122</v>
      </c>
    </row>
    <row r="214" spans="1:4" x14ac:dyDescent="0.25">
      <c r="A214" t="s">
        <v>1413</v>
      </c>
      <c r="B214" s="113" t="s">
        <v>1418</v>
      </c>
      <c r="C214" s="116"/>
      <c r="D214" t="s">
        <v>121</v>
      </c>
    </row>
    <row r="216" spans="1:4" x14ac:dyDescent="0.25">
      <c r="A216" s="42" t="s">
        <v>1483</v>
      </c>
      <c r="B216" s="111"/>
      <c r="C216" s="100"/>
      <c r="D216" s="100"/>
    </row>
    <row r="217" spans="1:4" x14ac:dyDescent="0.25">
      <c r="A217" s="9" t="s">
        <v>1402</v>
      </c>
      <c r="B217" s="112" t="s">
        <v>1403</v>
      </c>
      <c r="C217" s="9" t="s">
        <v>1404</v>
      </c>
      <c r="D217" s="9" t="s">
        <v>1405</v>
      </c>
    </row>
    <row r="218" spans="1:4" x14ac:dyDescent="0.25">
      <c r="A218" t="s">
        <v>1401</v>
      </c>
      <c r="B218" s="114" t="s">
        <v>1408</v>
      </c>
      <c r="C218" s="110"/>
      <c r="D218" t="s">
        <v>165</v>
      </c>
    </row>
    <row r="219" spans="1:4" x14ac:dyDescent="0.25">
      <c r="A219" t="s">
        <v>1420</v>
      </c>
      <c r="B219" s="113" t="s">
        <v>1421</v>
      </c>
      <c r="C219" s="117"/>
      <c r="D219" t="s">
        <v>280</v>
      </c>
    </row>
    <row r="220" spans="1:4" x14ac:dyDescent="0.25">
      <c r="A220" t="s">
        <v>1407</v>
      </c>
      <c r="B220" s="113" t="s">
        <v>1417</v>
      </c>
      <c r="C220" s="115"/>
      <c r="D220" t="s">
        <v>281</v>
      </c>
    </row>
    <row r="222" spans="1:4" x14ac:dyDescent="0.25">
      <c r="A222" s="42" t="s">
        <v>1522</v>
      </c>
      <c r="B222" s="111"/>
      <c r="C222" s="100"/>
      <c r="D222" s="100"/>
    </row>
    <row r="223" spans="1:4" x14ac:dyDescent="0.25">
      <c r="A223" s="9" t="s">
        <v>1402</v>
      </c>
      <c r="B223" s="112" t="s">
        <v>1403</v>
      </c>
      <c r="C223" s="9" t="s">
        <v>1404</v>
      </c>
      <c r="D223" s="9" t="s">
        <v>1405</v>
      </c>
    </row>
    <row r="224" spans="1:4" x14ac:dyDescent="0.25">
      <c r="A224" t="s">
        <v>1412</v>
      </c>
      <c r="B224" s="20" t="s">
        <v>1423</v>
      </c>
      <c r="C224" s="118"/>
      <c r="D224" t="s">
        <v>1372</v>
      </c>
    </row>
    <row r="225" spans="1:4" x14ac:dyDescent="0.25">
      <c r="A225" t="s">
        <v>1427</v>
      </c>
      <c r="B225" s="20" t="s">
        <v>1443</v>
      </c>
      <c r="C225" s="122"/>
      <c r="D225" t="s">
        <v>93</v>
      </c>
    </row>
    <row r="226" spans="1:4" x14ac:dyDescent="0.25">
      <c r="A226" t="s">
        <v>1413</v>
      </c>
      <c r="B226" s="113" t="s">
        <v>1418</v>
      </c>
      <c r="C226" s="116"/>
      <c r="D226" t="s">
        <v>87</v>
      </c>
    </row>
    <row r="227" spans="1:4" x14ac:dyDescent="0.25">
      <c r="A227" t="s">
        <v>1447</v>
      </c>
      <c r="B227" s="20" t="s">
        <v>1444</v>
      </c>
      <c r="C227" s="129"/>
      <c r="D227" t="s">
        <v>1523</v>
      </c>
    </row>
    <row r="228" spans="1:4" x14ac:dyDescent="0.25">
      <c r="A228" t="s">
        <v>1428</v>
      </c>
      <c r="B228" s="20" t="s">
        <v>1424</v>
      </c>
      <c r="C228" s="121"/>
      <c r="D228" t="s">
        <v>1524</v>
      </c>
    </row>
    <row r="229" spans="1:4" x14ac:dyDescent="0.25">
      <c r="A229" t="s">
        <v>1420</v>
      </c>
      <c r="B229" s="113" t="s">
        <v>1421</v>
      </c>
      <c r="C229" s="117"/>
      <c r="D229" t="s">
        <v>98</v>
      </c>
    </row>
    <row r="230" spans="1:4" x14ac:dyDescent="0.25">
      <c r="A230" t="s">
        <v>1429</v>
      </c>
      <c r="B230" s="20" t="s">
        <v>1425</v>
      </c>
      <c r="C230" s="123"/>
      <c r="D230" t="s">
        <v>97</v>
      </c>
    </row>
    <row r="231" spans="1:4" x14ac:dyDescent="0.25">
      <c r="A231" t="s">
        <v>1414</v>
      </c>
      <c r="B231" s="113" t="s">
        <v>1415</v>
      </c>
      <c r="C231" s="109"/>
      <c r="D231" t="s">
        <v>96</v>
      </c>
    </row>
    <row r="232" spans="1:4" x14ac:dyDescent="0.25">
      <c r="A232" t="s">
        <v>1407</v>
      </c>
      <c r="B232" s="113" t="s">
        <v>1417</v>
      </c>
      <c r="C232" s="115"/>
      <c r="D232" t="s">
        <v>95</v>
      </c>
    </row>
    <row r="234" spans="1:4" x14ac:dyDescent="0.25">
      <c r="A234" s="42" t="s">
        <v>1527</v>
      </c>
      <c r="B234" s="111"/>
      <c r="C234" s="100"/>
      <c r="D234" s="100"/>
    </row>
    <row r="235" spans="1:4" x14ac:dyDescent="0.25">
      <c r="A235" s="9" t="s">
        <v>1402</v>
      </c>
      <c r="B235" s="112" t="s">
        <v>1403</v>
      </c>
      <c r="C235" s="9" t="s">
        <v>1404</v>
      </c>
      <c r="D235" s="9" t="s">
        <v>1405</v>
      </c>
    </row>
    <row r="236" spans="1:4" x14ac:dyDescent="0.25">
      <c r="A236" t="s">
        <v>1412</v>
      </c>
      <c r="B236" s="20" t="s">
        <v>1423</v>
      </c>
      <c r="C236" s="118"/>
      <c r="D236" t="s">
        <v>1372</v>
      </c>
    </row>
    <row r="237" spans="1:4" x14ac:dyDescent="0.25">
      <c r="A237" t="s">
        <v>1430</v>
      </c>
      <c r="B237" s="20" t="s">
        <v>1426</v>
      </c>
      <c r="C237" s="124"/>
      <c r="D237" t="s">
        <v>1485</v>
      </c>
    </row>
    <row r="238" spans="1:4" x14ac:dyDescent="0.25">
      <c r="A238" t="s">
        <v>1420</v>
      </c>
      <c r="B238" s="113" t="s">
        <v>1421</v>
      </c>
      <c r="C238" s="117"/>
      <c r="D238" t="s">
        <v>92</v>
      </c>
    </row>
    <row r="239" spans="1:4" x14ac:dyDescent="0.25">
      <c r="A239" t="s">
        <v>1427</v>
      </c>
      <c r="B239" s="20" t="s">
        <v>1443</v>
      </c>
      <c r="C239" s="122"/>
      <c r="D239" t="s">
        <v>93</v>
      </c>
    </row>
    <row r="240" spans="1:4" x14ac:dyDescent="0.25">
      <c r="A240" t="s">
        <v>1413</v>
      </c>
      <c r="B240" s="113" t="s">
        <v>1418</v>
      </c>
      <c r="C240" s="116"/>
      <c r="D240" t="s">
        <v>87</v>
      </c>
    </row>
    <row r="241" spans="1:4" x14ac:dyDescent="0.25">
      <c r="A241" t="s">
        <v>1428</v>
      </c>
      <c r="B241" s="20" t="s">
        <v>1424</v>
      </c>
      <c r="C241" s="121"/>
      <c r="D241" t="s">
        <v>1525</v>
      </c>
    </row>
    <row r="242" spans="1:4" x14ac:dyDescent="0.25">
      <c r="A242" t="s">
        <v>1407</v>
      </c>
      <c r="B242" s="113" t="s">
        <v>1417</v>
      </c>
      <c r="C242" s="115"/>
      <c r="D242" t="s">
        <v>446</v>
      </c>
    </row>
    <row r="243" spans="1:4" x14ac:dyDescent="0.25">
      <c r="A243" t="s">
        <v>1494</v>
      </c>
      <c r="B243" s="113" t="s">
        <v>1496</v>
      </c>
      <c r="C243" s="131"/>
      <c r="D243" t="s">
        <v>1493</v>
      </c>
    </row>
    <row r="244" spans="1:4" x14ac:dyDescent="0.25">
      <c r="A244" t="s">
        <v>1495</v>
      </c>
      <c r="B244" s="113">
        <v>740000</v>
      </c>
      <c r="C244" s="132"/>
      <c r="D244" t="s">
        <v>1369</v>
      </c>
    </row>
    <row r="245" spans="1:4" x14ac:dyDescent="0.25">
      <c r="A245" t="s">
        <v>1414</v>
      </c>
      <c r="B245" s="113" t="s">
        <v>1415</v>
      </c>
      <c r="C245" s="109"/>
      <c r="D245" t="s">
        <v>1526</v>
      </c>
    </row>
    <row r="247" spans="1:4" x14ac:dyDescent="0.25">
      <c r="A247" s="42" t="s">
        <v>2385</v>
      </c>
      <c r="B247" s="111"/>
      <c r="C247" s="100"/>
      <c r="D247" s="100"/>
    </row>
    <row r="248" spans="1:4" x14ac:dyDescent="0.25">
      <c r="A248" s="9" t="s">
        <v>1402</v>
      </c>
      <c r="B248" s="112" t="s">
        <v>1403</v>
      </c>
      <c r="C248" s="9" t="s">
        <v>1404</v>
      </c>
      <c r="D248" s="9" t="s">
        <v>1405</v>
      </c>
    </row>
    <row r="249" spans="1:4" x14ac:dyDescent="0.25">
      <c r="A249" t="s">
        <v>1449</v>
      </c>
      <c r="B249" s="20" t="s">
        <v>1268</v>
      </c>
      <c r="C249" s="126"/>
      <c r="D249" t="s">
        <v>2393</v>
      </c>
    </row>
    <row r="250" spans="1:4" x14ac:dyDescent="0.25">
      <c r="A250" t="s">
        <v>1427</v>
      </c>
      <c r="B250" s="20" t="s">
        <v>1443</v>
      </c>
      <c r="C250" s="122"/>
      <c r="D250" t="s">
        <v>2394</v>
      </c>
    </row>
    <row r="251" spans="1:4" x14ac:dyDescent="0.25">
      <c r="A251" t="s">
        <v>1448</v>
      </c>
      <c r="B251" s="20" t="s">
        <v>1442</v>
      </c>
      <c r="C251" s="127"/>
      <c r="D251" t="s">
        <v>2395</v>
      </c>
    </row>
    <row r="252" spans="1:4" x14ac:dyDescent="0.25">
      <c r="A252" t="s">
        <v>1413</v>
      </c>
      <c r="B252" s="113" t="s">
        <v>1418</v>
      </c>
      <c r="C252" s="116"/>
      <c r="D252" t="s">
        <v>2396</v>
      </c>
    </row>
    <row r="253" spans="1:4" x14ac:dyDescent="0.25">
      <c r="A253" t="s">
        <v>1428</v>
      </c>
      <c r="B253" s="20" t="s">
        <v>1424</v>
      </c>
      <c r="C253" s="121"/>
      <c r="D253" t="s">
        <v>2397</v>
      </c>
    </row>
    <row r="254" spans="1:4" x14ac:dyDescent="0.25">
      <c r="A254" t="s">
        <v>1407</v>
      </c>
      <c r="B254" s="113" t="s">
        <v>1417</v>
      </c>
      <c r="C254" s="115"/>
      <c r="D254" t="s">
        <v>2398</v>
      </c>
    </row>
    <row r="255" spans="1:4" x14ac:dyDescent="0.25">
      <c r="A255" t="s">
        <v>1429</v>
      </c>
      <c r="B255" s="20" t="s">
        <v>1425</v>
      </c>
      <c r="C255" s="123"/>
      <c r="D255" t="s">
        <v>2399</v>
      </c>
    </row>
    <row r="256" spans="1:4" x14ac:dyDescent="0.25">
      <c r="A256" t="s">
        <v>1452</v>
      </c>
      <c r="B256" s="20" t="s">
        <v>1446</v>
      </c>
      <c r="C256" s="130"/>
      <c r="D256" t="s">
        <v>2400</v>
      </c>
    </row>
    <row r="258" spans="1:4" x14ac:dyDescent="0.25">
      <c r="A258" s="42" t="s">
        <v>1528</v>
      </c>
      <c r="B258" s="111"/>
      <c r="C258" s="100"/>
      <c r="D258" s="100"/>
    </row>
    <row r="259" spans="1:4" x14ac:dyDescent="0.25">
      <c r="A259" s="9" t="s">
        <v>1402</v>
      </c>
      <c r="B259" s="112" t="s">
        <v>1403</v>
      </c>
      <c r="C259" s="9" t="s">
        <v>1404</v>
      </c>
      <c r="D259" s="9" t="s">
        <v>1405</v>
      </c>
    </row>
    <row r="260" spans="1:4" x14ac:dyDescent="0.25">
      <c r="A260" t="s">
        <v>1412</v>
      </c>
      <c r="B260" s="20" t="s">
        <v>1423</v>
      </c>
      <c r="C260" s="118"/>
      <c r="D260" t="s">
        <v>1372</v>
      </c>
    </row>
    <row r="261" spans="1:4" x14ac:dyDescent="0.25">
      <c r="A261" t="s">
        <v>1407</v>
      </c>
      <c r="B261" s="113" t="s">
        <v>1417</v>
      </c>
      <c r="C261" s="115"/>
      <c r="D261" t="s">
        <v>446</v>
      </c>
    </row>
    <row r="262" spans="1:4" x14ac:dyDescent="0.25">
      <c r="A262" t="s">
        <v>1430</v>
      </c>
      <c r="B262" s="20" t="s">
        <v>1426</v>
      </c>
      <c r="C262" s="124"/>
      <c r="D262" t="s">
        <v>1485</v>
      </c>
    </row>
    <row r="263" spans="1:4" x14ac:dyDescent="0.25">
      <c r="A263" t="s">
        <v>1420</v>
      </c>
      <c r="B263" s="113" t="s">
        <v>1421</v>
      </c>
      <c r="C263" s="117"/>
      <c r="D263" t="s">
        <v>92</v>
      </c>
    </row>
    <row r="264" spans="1:4" x14ac:dyDescent="0.25">
      <c r="A264" t="s">
        <v>1447</v>
      </c>
      <c r="B264" s="20" t="s">
        <v>1444</v>
      </c>
      <c r="C264" s="129"/>
      <c r="D264" t="s">
        <v>1521</v>
      </c>
    </row>
    <row r="265" spans="1:4" x14ac:dyDescent="0.25">
      <c r="A265" t="s">
        <v>1494</v>
      </c>
      <c r="B265" s="113" t="s">
        <v>1496</v>
      </c>
      <c r="C265" s="131"/>
      <c r="D265" t="s">
        <v>1493</v>
      </c>
    </row>
    <row r="266" spans="1:4" x14ac:dyDescent="0.25">
      <c r="A266" t="s">
        <v>1414</v>
      </c>
      <c r="B266" s="113" t="s">
        <v>1415</v>
      </c>
      <c r="C266" s="109"/>
      <c r="D266" t="s">
        <v>1526</v>
      </c>
    </row>
    <row r="267" spans="1:4" x14ac:dyDescent="0.25">
      <c r="A267" t="s">
        <v>1428</v>
      </c>
      <c r="B267" s="20" t="s">
        <v>1424</v>
      </c>
      <c r="C267" s="121"/>
      <c r="D267" t="s">
        <v>1525</v>
      </c>
    </row>
    <row r="268" spans="1:4" x14ac:dyDescent="0.25">
      <c r="A268" t="s">
        <v>1413</v>
      </c>
      <c r="B268" s="113" t="s">
        <v>1418</v>
      </c>
      <c r="C268" s="116"/>
      <c r="D268" t="s">
        <v>87</v>
      </c>
    </row>
    <row r="269" spans="1:4" x14ac:dyDescent="0.25">
      <c r="A269" t="s">
        <v>1427</v>
      </c>
      <c r="B269" s="20" t="s">
        <v>1443</v>
      </c>
      <c r="C269" s="122"/>
      <c r="D269" t="s">
        <v>93</v>
      </c>
    </row>
    <row r="271" spans="1:4" x14ac:dyDescent="0.25">
      <c r="A271" s="42" t="s">
        <v>1502</v>
      </c>
      <c r="B271" s="111"/>
      <c r="C271" s="100"/>
      <c r="D271" s="100"/>
    </row>
    <row r="272" spans="1:4" x14ac:dyDescent="0.25">
      <c r="A272" s="9" t="s">
        <v>1402</v>
      </c>
      <c r="B272" s="112" t="s">
        <v>1403</v>
      </c>
      <c r="C272" s="9" t="s">
        <v>1404</v>
      </c>
      <c r="D272" s="9" t="s">
        <v>1405</v>
      </c>
    </row>
    <row r="273" spans="1:4" x14ac:dyDescent="0.25">
      <c r="A273" t="s">
        <v>1412</v>
      </c>
      <c r="B273" s="20" t="s">
        <v>1423</v>
      </c>
      <c r="C273" s="118"/>
      <c r="D273" t="s">
        <v>436</v>
      </c>
    </row>
    <row r="274" spans="1:4" x14ac:dyDescent="0.25">
      <c r="A274" t="s">
        <v>1451</v>
      </c>
      <c r="B274" s="20" t="s">
        <v>1445</v>
      </c>
      <c r="C274" s="128"/>
      <c r="D274" t="s">
        <v>1371</v>
      </c>
    </row>
    <row r="275" spans="1:4" x14ac:dyDescent="0.25">
      <c r="A275" t="s">
        <v>1420</v>
      </c>
      <c r="B275" s="113" t="s">
        <v>1421</v>
      </c>
      <c r="C275" s="117"/>
      <c r="D275" t="s">
        <v>92</v>
      </c>
    </row>
    <row r="276" spans="1:4" x14ac:dyDescent="0.25">
      <c r="A276" t="s">
        <v>1427</v>
      </c>
      <c r="B276" s="20" t="s">
        <v>1443</v>
      </c>
      <c r="C276" s="122"/>
      <c r="D276" t="s">
        <v>1491</v>
      </c>
    </row>
    <row r="277" spans="1:4" x14ac:dyDescent="0.25">
      <c r="A277" t="s">
        <v>1447</v>
      </c>
      <c r="B277" s="20" t="s">
        <v>1444</v>
      </c>
      <c r="C277" s="129"/>
      <c r="D277" t="s">
        <v>1492</v>
      </c>
    </row>
    <row r="278" spans="1:4" x14ac:dyDescent="0.25">
      <c r="A278" t="s">
        <v>1401</v>
      </c>
      <c r="B278" s="114" t="s">
        <v>1408</v>
      </c>
      <c r="C278" s="110"/>
      <c r="D278" t="s">
        <v>89</v>
      </c>
    </row>
    <row r="279" spans="1:4" x14ac:dyDescent="0.25">
      <c r="A279" t="s">
        <v>1429</v>
      </c>
      <c r="B279" s="20" t="s">
        <v>1425</v>
      </c>
      <c r="C279" s="123"/>
      <c r="D279" t="s">
        <v>88</v>
      </c>
    </row>
    <row r="280" spans="1:4" x14ac:dyDescent="0.25">
      <c r="A280" t="s">
        <v>1413</v>
      </c>
      <c r="B280" s="113" t="s">
        <v>1418</v>
      </c>
      <c r="C280" s="116"/>
      <c r="D280" t="s">
        <v>87</v>
      </c>
    </row>
    <row r="281" spans="1:4" x14ac:dyDescent="0.25">
      <c r="A281" t="s">
        <v>1437</v>
      </c>
      <c r="B281" s="20" t="s">
        <v>1436</v>
      </c>
      <c r="C281" s="125"/>
      <c r="D281" t="s">
        <v>443</v>
      </c>
    </row>
    <row r="282" spans="1:4" x14ac:dyDescent="0.25">
      <c r="A282" t="s">
        <v>1407</v>
      </c>
      <c r="B282" s="113" t="s">
        <v>1417</v>
      </c>
      <c r="C282" s="115"/>
      <c r="D282" t="s">
        <v>446</v>
      </c>
    </row>
    <row r="283" spans="1:4" x14ac:dyDescent="0.25">
      <c r="A283" t="s">
        <v>1495</v>
      </c>
      <c r="B283" s="113">
        <v>740000</v>
      </c>
      <c r="C283" s="132"/>
      <c r="D283" t="s">
        <v>1369</v>
      </c>
    </row>
    <row r="284" spans="1:4" x14ac:dyDescent="0.25">
      <c r="B284" s="113"/>
    </row>
    <row r="285" spans="1:4" x14ac:dyDescent="0.25">
      <c r="A285" s="42" t="s">
        <v>1502</v>
      </c>
      <c r="B285" s="111"/>
      <c r="C285" s="100"/>
      <c r="D285" s="100"/>
    </row>
    <row r="286" spans="1:4" x14ac:dyDescent="0.25">
      <c r="A286" s="9" t="s">
        <v>1402</v>
      </c>
      <c r="B286" s="112" t="s">
        <v>1403</v>
      </c>
      <c r="C286" s="9" t="s">
        <v>1404</v>
      </c>
      <c r="D286" s="9" t="s">
        <v>1405</v>
      </c>
    </row>
    <row r="287" spans="1:4" x14ac:dyDescent="0.25">
      <c r="A287" t="s">
        <v>1412</v>
      </c>
      <c r="B287" s="20" t="s">
        <v>1423</v>
      </c>
      <c r="C287" s="118"/>
      <c r="D287" s="233" t="s">
        <v>1372</v>
      </c>
    </row>
    <row r="288" spans="1:4" x14ac:dyDescent="0.25">
      <c r="A288" t="s">
        <v>1452</v>
      </c>
      <c r="B288" s="20" t="s">
        <v>1446</v>
      </c>
      <c r="C288" s="130"/>
      <c r="D288" t="s">
        <v>1484</v>
      </c>
    </row>
    <row r="289" spans="1:4" x14ac:dyDescent="0.25">
      <c r="A289" t="s">
        <v>1420</v>
      </c>
      <c r="B289" s="113" t="s">
        <v>1421</v>
      </c>
      <c r="C289" s="117"/>
      <c r="D289" t="s">
        <v>92</v>
      </c>
    </row>
    <row r="290" spans="1:4" x14ac:dyDescent="0.25">
      <c r="A290" t="s">
        <v>1414</v>
      </c>
      <c r="B290" s="113" t="s">
        <v>1415</v>
      </c>
      <c r="C290" s="109"/>
      <c r="D290" t="s">
        <v>1539</v>
      </c>
    </row>
    <row r="291" spans="1:4" x14ac:dyDescent="0.25">
      <c r="A291" t="s">
        <v>1413</v>
      </c>
      <c r="B291" s="113" t="s">
        <v>1418</v>
      </c>
      <c r="C291" s="116"/>
      <c r="D291" t="s">
        <v>87</v>
      </c>
    </row>
    <row r="292" spans="1:4" x14ac:dyDescent="0.25">
      <c r="A292" t="s">
        <v>1437</v>
      </c>
      <c r="B292" s="20" t="s">
        <v>1436</v>
      </c>
      <c r="C292" s="125"/>
      <c r="D292" t="s">
        <v>443</v>
      </c>
    </row>
    <row r="293" spans="1:4" x14ac:dyDescent="0.25">
      <c r="A293" t="s">
        <v>1407</v>
      </c>
      <c r="B293" s="113" t="s">
        <v>1417</v>
      </c>
      <c r="C293" s="115"/>
      <c r="D293" t="s">
        <v>446</v>
      </c>
    </row>
    <row r="294" spans="1:4" x14ac:dyDescent="0.25">
      <c r="A294" t="s">
        <v>1495</v>
      </c>
      <c r="B294" s="113">
        <v>740000</v>
      </c>
      <c r="C294" s="132"/>
      <c r="D294" t="s">
        <v>1369</v>
      </c>
    </row>
    <row r="295" spans="1:4" x14ac:dyDescent="0.25">
      <c r="A295" t="s">
        <v>1430</v>
      </c>
      <c r="B295" s="20" t="s">
        <v>1426</v>
      </c>
      <c r="C295" s="124"/>
      <c r="D295" t="s">
        <v>1485</v>
      </c>
    </row>
    <row r="296" spans="1:4" x14ac:dyDescent="0.25">
      <c r="A296" t="s">
        <v>1427</v>
      </c>
      <c r="B296" s="20" t="s">
        <v>1443</v>
      </c>
      <c r="C296" s="122"/>
      <c r="D296" t="s">
        <v>93</v>
      </c>
    </row>
    <row r="297" spans="1:4" x14ac:dyDescent="0.25">
      <c r="B297"/>
    </row>
    <row r="298" spans="1:4" x14ac:dyDescent="0.25">
      <c r="A298" s="42" t="s">
        <v>1653</v>
      </c>
      <c r="B298" s="111"/>
      <c r="C298" s="100"/>
      <c r="D298" s="100"/>
    </row>
    <row r="299" spans="1:4" x14ac:dyDescent="0.25">
      <c r="A299" s="9" t="s">
        <v>1402</v>
      </c>
      <c r="B299" s="112" t="s">
        <v>1403</v>
      </c>
      <c r="C299" s="9" t="s">
        <v>1404</v>
      </c>
      <c r="D299" s="9" t="s">
        <v>1405</v>
      </c>
    </row>
    <row r="300" spans="1:4" x14ac:dyDescent="0.25">
      <c r="A300" t="s">
        <v>1412</v>
      </c>
      <c r="B300" s="20" t="s">
        <v>1423</v>
      </c>
      <c r="C300" s="118"/>
      <c r="D300" t="s">
        <v>1372</v>
      </c>
    </row>
    <row r="301" spans="1:4" x14ac:dyDescent="0.25">
      <c r="A301" t="s">
        <v>1427</v>
      </c>
      <c r="B301" s="20" t="s">
        <v>1443</v>
      </c>
      <c r="C301" s="122"/>
      <c r="D301" t="s">
        <v>93</v>
      </c>
    </row>
    <row r="302" spans="1:4" x14ac:dyDescent="0.25">
      <c r="A302" t="s">
        <v>1430</v>
      </c>
      <c r="B302" s="20" t="s">
        <v>1426</v>
      </c>
      <c r="C302" s="124"/>
      <c r="D302" t="s">
        <v>1485</v>
      </c>
    </row>
    <row r="303" spans="1:4" x14ac:dyDescent="0.25">
      <c r="A303" t="s">
        <v>1451</v>
      </c>
      <c r="B303" s="20" t="s">
        <v>1445</v>
      </c>
      <c r="C303" s="128"/>
      <c r="D303" t="s">
        <v>1371</v>
      </c>
    </row>
    <row r="304" spans="1:4" x14ac:dyDescent="0.25">
      <c r="A304" t="s">
        <v>1452</v>
      </c>
      <c r="B304" s="20" t="s">
        <v>1446</v>
      </c>
      <c r="C304" s="130"/>
      <c r="D304" t="s">
        <v>1484</v>
      </c>
    </row>
    <row r="305" spans="1:4" x14ac:dyDescent="0.25">
      <c r="A305" t="s">
        <v>1420</v>
      </c>
      <c r="B305" s="113" t="s">
        <v>1421</v>
      </c>
      <c r="C305" s="117"/>
      <c r="D305" t="s">
        <v>92</v>
      </c>
    </row>
    <row r="306" spans="1:4" x14ac:dyDescent="0.25">
      <c r="A306" t="s">
        <v>1429</v>
      </c>
      <c r="B306" s="20" t="s">
        <v>1425</v>
      </c>
      <c r="C306" s="123"/>
      <c r="D306" t="s">
        <v>1541</v>
      </c>
    </row>
    <row r="307" spans="1:4" x14ac:dyDescent="0.25">
      <c r="A307" t="s">
        <v>1407</v>
      </c>
      <c r="B307" s="113" t="s">
        <v>1417</v>
      </c>
      <c r="C307" s="115"/>
      <c r="D307" t="s">
        <v>1540</v>
      </c>
    </row>
    <row r="308" spans="1:4" x14ac:dyDescent="0.25">
      <c r="A308" t="s">
        <v>1413</v>
      </c>
      <c r="B308" s="113" t="s">
        <v>1418</v>
      </c>
      <c r="C308" s="116"/>
      <c r="D308" t="s">
        <v>87</v>
      </c>
    </row>
    <row r="309" spans="1:4" x14ac:dyDescent="0.25">
      <c r="A309" t="s">
        <v>1414</v>
      </c>
      <c r="B309" s="113" t="s">
        <v>1415</v>
      </c>
      <c r="C309" s="109"/>
      <c r="D309" t="s">
        <v>1539</v>
      </c>
    </row>
    <row r="310" spans="1:4" x14ac:dyDescent="0.2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2291</v>
      </c>
      <c r="C2" s="102" t="s">
        <v>2292</v>
      </c>
    </row>
    <row r="3" spans="1:3" x14ac:dyDescent="0.25">
      <c r="A3" t="s">
        <v>2569</v>
      </c>
      <c r="B3" t="s">
        <v>2570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22" customWidth="1"/>
    <col min="4" max="33" width="10.28515625" customWidth="1"/>
  </cols>
  <sheetData>
    <row r="1" spans="1:33" x14ac:dyDescent="0.25">
      <c r="A1" s="217" t="s">
        <v>2437</v>
      </c>
      <c r="B1" s="218" t="s">
        <v>2461</v>
      </c>
      <c r="C1" s="221" t="s">
        <v>1404</v>
      </c>
      <c r="D1" s="218">
        <v>2021</v>
      </c>
      <c r="E1" s="218">
        <v>2022</v>
      </c>
      <c r="F1" s="218">
        <v>2023</v>
      </c>
      <c r="G1" s="218">
        <v>2024</v>
      </c>
      <c r="H1" s="218">
        <v>2025</v>
      </c>
      <c r="I1" s="218">
        <v>2026</v>
      </c>
      <c r="J1" s="218">
        <v>2027</v>
      </c>
      <c r="K1" s="218">
        <v>2028</v>
      </c>
      <c r="L1" s="218">
        <v>2029</v>
      </c>
      <c r="M1" s="218">
        <v>2030</v>
      </c>
      <c r="N1" s="218">
        <v>2031</v>
      </c>
      <c r="O1" s="218">
        <v>2032</v>
      </c>
      <c r="P1" s="218">
        <v>2033</v>
      </c>
      <c r="Q1" s="218">
        <v>2034</v>
      </c>
      <c r="R1" s="218">
        <v>2035</v>
      </c>
      <c r="S1" s="218">
        <v>2036</v>
      </c>
      <c r="T1" s="218">
        <v>2037</v>
      </c>
      <c r="U1" s="218">
        <v>2038</v>
      </c>
      <c r="V1" s="218">
        <v>2039</v>
      </c>
      <c r="W1" s="218">
        <v>2040</v>
      </c>
      <c r="X1" s="218">
        <v>2041</v>
      </c>
      <c r="Y1" s="218">
        <v>2042</v>
      </c>
      <c r="Z1" s="218">
        <v>2043</v>
      </c>
      <c r="AA1" s="218">
        <v>2044</v>
      </c>
      <c r="AB1" s="218">
        <v>2045</v>
      </c>
      <c r="AC1" s="218">
        <v>2046</v>
      </c>
      <c r="AD1" s="218">
        <v>2047</v>
      </c>
      <c r="AE1" s="218">
        <v>2048</v>
      </c>
      <c r="AF1" s="218">
        <v>2049</v>
      </c>
      <c r="AG1" s="218">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E19" sqref="E19"/>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7" t="s">
        <v>2437</v>
      </c>
      <c r="B1" s="218" t="s">
        <v>2438</v>
      </c>
      <c r="C1" s="218" t="s">
        <v>2439</v>
      </c>
      <c r="D1" s="218" t="s">
        <v>2440</v>
      </c>
      <c r="E1" s="218" t="s">
        <v>2441</v>
      </c>
      <c r="F1" s="219" t="s">
        <v>2442</v>
      </c>
    </row>
    <row r="2" spans="1:6" x14ac:dyDescent="0.25">
      <c r="A2" s="1" t="s">
        <v>2443</v>
      </c>
      <c r="B2" s="1" t="s">
        <v>2575</v>
      </c>
      <c r="C2" s="1">
        <v>2030</v>
      </c>
      <c r="D2" s="5">
        <f>(1-0.555)*'Target Calculations'!P3</f>
        <v>2070.03240900022</v>
      </c>
      <c r="E2" s="5">
        <f>(1-0.545)*'Target Calculations'!P3</f>
        <v>2116.5499912249438</v>
      </c>
      <c r="F2" t="s">
        <v>2644</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9" sqref="P9"/>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4" t="s">
        <v>2581</v>
      </c>
      <c r="B1" s="264"/>
      <c r="C1" s="264"/>
      <c r="D1" s="264"/>
      <c r="E1" s="264"/>
      <c r="F1" s="236"/>
      <c r="G1" s="236"/>
      <c r="H1" s="236"/>
      <c r="I1" s="236"/>
      <c r="J1" s="159" t="s">
        <v>2582</v>
      </c>
      <c r="O1" s="234" t="s">
        <v>2576</v>
      </c>
    </row>
    <row r="2" spans="1:21" ht="15.75" x14ac:dyDescent="0.25">
      <c r="A2" s="165" t="s">
        <v>503</v>
      </c>
      <c r="B2" s="237"/>
      <c r="C2" s="237"/>
      <c r="D2" s="237"/>
      <c r="E2" s="237"/>
      <c r="F2" s="236"/>
      <c r="G2" s="236"/>
      <c r="H2" s="236"/>
      <c r="I2" s="236"/>
      <c r="J2" s="159" t="s">
        <v>2583</v>
      </c>
      <c r="O2" t="s">
        <v>2577</v>
      </c>
      <c r="P2" t="s">
        <v>2578</v>
      </c>
      <c r="U2">
        <v>0.55000000000000004</v>
      </c>
    </row>
    <row r="3" spans="1:21" x14ac:dyDescent="0.25">
      <c r="A3" s="236"/>
      <c r="B3" s="236"/>
      <c r="C3" s="236"/>
      <c r="D3" s="236"/>
      <c r="E3" s="236"/>
      <c r="F3" s="236"/>
      <c r="G3" s="236"/>
      <c r="H3" s="236"/>
      <c r="I3" s="236"/>
      <c r="J3" s="159" t="s">
        <v>2584</v>
      </c>
      <c r="O3">
        <v>1990</v>
      </c>
      <c r="P3" s="235">
        <f>J7/1000</f>
        <v>4651.7582224724047</v>
      </c>
      <c r="Q3" t="s">
        <v>2579</v>
      </c>
    </row>
    <row r="4" spans="1:21" x14ac:dyDescent="0.25">
      <c r="A4" s="236"/>
      <c r="B4" s="236"/>
      <c r="C4" s="236"/>
      <c r="D4" s="236"/>
      <c r="E4" s="236"/>
      <c r="F4" s="236"/>
      <c r="G4" s="236"/>
      <c r="H4" s="236"/>
      <c r="I4" s="236"/>
      <c r="J4" s="238"/>
      <c r="O4">
        <v>2030</v>
      </c>
      <c r="P4">
        <f>P3-(P3*U2)</f>
        <v>2093.2912001125819</v>
      </c>
      <c r="Q4" t="s">
        <v>2579</v>
      </c>
    </row>
    <row r="5" spans="1:21" ht="48" x14ac:dyDescent="0.25">
      <c r="A5" s="239" t="s">
        <v>531</v>
      </c>
      <c r="B5" s="240" t="s">
        <v>541</v>
      </c>
      <c r="C5" s="240" t="s">
        <v>478</v>
      </c>
      <c r="D5" s="240" t="s">
        <v>479</v>
      </c>
      <c r="E5" s="240" t="s">
        <v>2585</v>
      </c>
      <c r="F5" s="240" t="s">
        <v>2586</v>
      </c>
      <c r="G5" s="240" t="s">
        <v>497</v>
      </c>
      <c r="H5" s="241" t="s">
        <v>2587</v>
      </c>
      <c r="I5" s="240" t="s">
        <v>529</v>
      </c>
      <c r="J5" s="240" t="s">
        <v>2588</v>
      </c>
    </row>
    <row r="6" spans="1:21" ht="15.75" thickBot="1" x14ac:dyDescent="0.3">
      <c r="A6" s="242" t="s">
        <v>532</v>
      </c>
      <c r="B6" s="265" t="s">
        <v>2589</v>
      </c>
      <c r="C6" s="266"/>
      <c r="D6" s="266"/>
      <c r="E6" s="266"/>
      <c r="F6" s="266"/>
      <c r="G6" s="266"/>
      <c r="H6" s="266"/>
      <c r="I6" s="266"/>
      <c r="J6" s="267"/>
    </row>
    <row r="7" spans="1:21" ht="15.75" thickTop="1" x14ac:dyDescent="0.25">
      <c r="A7" s="243" t="s">
        <v>2590</v>
      </c>
      <c r="B7" s="244">
        <v>3639185.2743756897</v>
      </c>
      <c r="C7" s="244">
        <v>662597.46050020249</v>
      </c>
      <c r="D7" s="244">
        <v>300246.9618986714</v>
      </c>
      <c r="E7" s="244">
        <v>12884.202183054054</v>
      </c>
      <c r="F7" s="244">
        <v>21857.218883476209</v>
      </c>
      <c r="G7" s="244">
        <v>10005.596305284706</v>
      </c>
      <c r="H7" s="244">
        <v>4959.6414528000005</v>
      </c>
      <c r="I7" s="244">
        <v>21.866873226443001</v>
      </c>
      <c r="J7" s="244">
        <v>4651758.2224724051</v>
      </c>
    </row>
    <row r="8" spans="1:21" x14ac:dyDescent="0.25">
      <c r="A8" s="245" t="s">
        <v>2591</v>
      </c>
      <c r="B8" s="244">
        <v>3545561.5060172728</v>
      </c>
      <c r="C8" s="244">
        <v>178273.64433876344</v>
      </c>
      <c r="D8" s="244">
        <v>23250.999122396675</v>
      </c>
      <c r="E8" s="203" t="s">
        <v>189</v>
      </c>
      <c r="F8" s="203" t="s">
        <v>189</v>
      </c>
      <c r="G8" s="203" t="s">
        <v>189</v>
      </c>
      <c r="H8" s="203" t="s">
        <v>189</v>
      </c>
      <c r="I8" s="203" t="s">
        <v>189</v>
      </c>
      <c r="J8" s="244">
        <v>3747086.1494784327</v>
      </c>
      <c r="O8" t="s">
        <v>2580</v>
      </c>
      <c r="P8" t="s">
        <v>2643</v>
      </c>
    </row>
    <row r="9" spans="1:21" x14ac:dyDescent="0.25">
      <c r="A9" s="246" t="s">
        <v>2592</v>
      </c>
      <c r="B9" s="244">
        <v>3522371.0041412669</v>
      </c>
      <c r="C9" s="244">
        <v>32800.76956115097</v>
      </c>
      <c r="D9" s="244">
        <v>23205.050250932105</v>
      </c>
      <c r="E9" s="203" t="s">
        <v>189</v>
      </c>
      <c r="F9" s="203" t="s">
        <v>189</v>
      </c>
      <c r="G9" s="203" t="s">
        <v>189</v>
      </c>
      <c r="H9" s="203" t="s">
        <v>189</v>
      </c>
      <c r="I9" s="203" t="s">
        <v>189</v>
      </c>
      <c r="J9" s="244">
        <v>3578376.8239533501</v>
      </c>
    </row>
    <row r="10" spans="1:21" x14ac:dyDescent="0.25">
      <c r="A10" s="247" t="s">
        <v>2593</v>
      </c>
      <c r="B10" s="244">
        <v>1434674.4049809792</v>
      </c>
      <c r="C10" s="244">
        <v>1032.9878891034887</v>
      </c>
      <c r="D10" s="244">
        <v>6343.0637600165155</v>
      </c>
      <c r="E10" s="203" t="s">
        <v>189</v>
      </c>
      <c r="F10" s="203" t="s">
        <v>189</v>
      </c>
      <c r="G10" s="203" t="s">
        <v>189</v>
      </c>
      <c r="H10" s="203" t="s">
        <v>189</v>
      </c>
      <c r="I10" s="203" t="s">
        <v>189</v>
      </c>
      <c r="J10" s="244">
        <v>1442050.4566300991</v>
      </c>
    </row>
    <row r="11" spans="1:21" x14ac:dyDescent="0.25">
      <c r="A11" s="247" t="s">
        <v>2594</v>
      </c>
      <c r="B11" s="244">
        <v>723447.50919661974</v>
      </c>
      <c r="C11" s="244">
        <v>1328.2798354350875</v>
      </c>
      <c r="D11" s="244">
        <v>4349.0353074676968</v>
      </c>
      <c r="E11" s="203" t="s">
        <v>189</v>
      </c>
      <c r="F11" s="203" t="s">
        <v>189</v>
      </c>
      <c r="G11" s="203" t="s">
        <v>189</v>
      </c>
      <c r="H11" s="203" t="s">
        <v>189</v>
      </c>
      <c r="I11" s="203" t="s">
        <v>189</v>
      </c>
      <c r="J11" s="244">
        <v>729124.82433952251</v>
      </c>
    </row>
    <row r="12" spans="1:21" x14ac:dyDescent="0.25">
      <c r="A12" s="247" t="s">
        <v>2595</v>
      </c>
      <c r="B12" s="244">
        <v>660421.22676500084</v>
      </c>
      <c r="C12" s="244">
        <v>6311.8057144918239</v>
      </c>
      <c r="D12" s="244">
        <v>5742.5361256444476</v>
      </c>
      <c r="E12" s="203" t="s">
        <v>189</v>
      </c>
      <c r="F12" s="203" t="s">
        <v>189</v>
      </c>
      <c r="G12" s="203" t="s">
        <v>189</v>
      </c>
      <c r="H12" s="203" t="s">
        <v>189</v>
      </c>
      <c r="I12" s="203" t="s">
        <v>189</v>
      </c>
      <c r="J12" s="244">
        <v>672475.56860513706</v>
      </c>
    </row>
    <row r="13" spans="1:21" x14ac:dyDescent="0.25">
      <c r="A13" s="247" t="s">
        <v>2596</v>
      </c>
      <c r="B13" s="244">
        <v>682282.71236746886</v>
      </c>
      <c r="C13" s="244">
        <v>23793.913752168715</v>
      </c>
      <c r="D13" s="244">
        <v>6596.215712006514</v>
      </c>
      <c r="E13" s="203" t="s">
        <v>189</v>
      </c>
      <c r="F13" s="203" t="s">
        <v>189</v>
      </c>
      <c r="G13" s="203" t="s">
        <v>189</v>
      </c>
      <c r="H13" s="203" t="s">
        <v>189</v>
      </c>
      <c r="I13" s="203" t="s">
        <v>189</v>
      </c>
      <c r="J13" s="244">
        <v>712672.84183164407</v>
      </c>
    </row>
    <row r="14" spans="1:21" x14ac:dyDescent="0.25">
      <c r="A14" s="247" t="s">
        <v>2597</v>
      </c>
      <c r="B14" s="244">
        <v>21545.150831198331</v>
      </c>
      <c r="C14" s="244">
        <v>333.78236995185432</v>
      </c>
      <c r="D14" s="244">
        <v>174.1993457969333</v>
      </c>
      <c r="E14" s="203" t="s">
        <v>189</v>
      </c>
      <c r="F14" s="203" t="s">
        <v>189</v>
      </c>
      <c r="G14" s="203" t="s">
        <v>189</v>
      </c>
      <c r="H14" s="203" t="s">
        <v>189</v>
      </c>
      <c r="I14" s="203" t="s">
        <v>189</v>
      </c>
      <c r="J14" s="244">
        <v>22053.132546947119</v>
      </c>
    </row>
    <row r="15" spans="1:21" x14ac:dyDescent="0.25">
      <c r="A15" s="246" t="s">
        <v>484</v>
      </c>
      <c r="B15" s="244">
        <v>23190.501876005776</v>
      </c>
      <c r="C15" s="244">
        <v>145472.87477761248</v>
      </c>
      <c r="D15" s="244">
        <v>45.948871464569947</v>
      </c>
      <c r="E15" s="203" t="s">
        <v>189</v>
      </c>
      <c r="F15" s="203" t="s">
        <v>189</v>
      </c>
      <c r="G15" s="203" t="s">
        <v>189</v>
      </c>
      <c r="H15" s="203" t="s">
        <v>189</v>
      </c>
      <c r="I15" s="203" t="s">
        <v>189</v>
      </c>
      <c r="J15" s="244">
        <v>168709.32552508282</v>
      </c>
    </row>
    <row r="16" spans="1:21" x14ac:dyDescent="0.25">
      <c r="A16" s="247" t="s">
        <v>2598</v>
      </c>
      <c r="B16" s="244">
        <v>6804.9073886121478</v>
      </c>
      <c r="C16" s="244">
        <v>85377.849929884178</v>
      </c>
      <c r="D16" s="244">
        <v>3.0596345725999998E-3</v>
      </c>
      <c r="E16" s="203" t="s">
        <v>189</v>
      </c>
      <c r="F16" s="203" t="s">
        <v>189</v>
      </c>
      <c r="G16" s="203" t="s">
        <v>189</v>
      </c>
      <c r="H16" s="203" t="s">
        <v>189</v>
      </c>
      <c r="I16" s="203" t="s">
        <v>189</v>
      </c>
      <c r="J16" s="244">
        <v>92182.760378130901</v>
      </c>
    </row>
    <row r="17" spans="1:10" x14ac:dyDescent="0.25">
      <c r="A17" s="247" t="s">
        <v>2599</v>
      </c>
      <c r="B17" s="244">
        <v>16385.594487393628</v>
      </c>
      <c r="C17" s="244">
        <v>60095.024847728295</v>
      </c>
      <c r="D17" s="244">
        <v>45.945811829997353</v>
      </c>
      <c r="E17" s="203" t="s">
        <v>189</v>
      </c>
      <c r="F17" s="203" t="s">
        <v>189</v>
      </c>
      <c r="G17" s="203" t="s">
        <v>189</v>
      </c>
      <c r="H17" s="203" t="s">
        <v>189</v>
      </c>
      <c r="I17" s="203" t="s">
        <v>189</v>
      </c>
      <c r="J17" s="244">
        <v>76526.565146951922</v>
      </c>
    </row>
    <row r="18" spans="1:10" x14ac:dyDescent="0.25">
      <c r="A18" s="248" t="s">
        <v>2600</v>
      </c>
      <c r="B18" s="244" t="s">
        <v>493</v>
      </c>
      <c r="C18" s="203" t="s">
        <v>189</v>
      </c>
      <c r="D18" s="203" t="s">
        <v>189</v>
      </c>
      <c r="E18" s="203" t="s">
        <v>189</v>
      </c>
      <c r="F18" s="203" t="s">
        <v>189</v>
      </c>
      <c r="G18" s="203" t="s">
        <v>189</v>
      </c>
      <c r="H18" s="203" t="s">
        <v>189</v>
      </c>
      <c r="I18" s="203" t="s">
        <v>189</v>
      </c>
      <c r="J18" s="244" t="s">
        <v>493</v>
      </c>
    </row>
    <row r="19" spans="1:10" x14ac:dyDescent="0.25">
      <c r="A19" s="245" t="s">
        <v>2601</v>
      </c>
      <c r="B19" s="244">
        <v>310026.49554104439</v>
      </c>
      <c r="C19" s="244">
        <v>1789.6098599898007</v>
      </c>
      <c r="D19" s="244">
        <v>83131.757545357832</v>
      </c>
      <c r="E19" s="244">
        <v>12884.202183054054</v>
      </c>
      <c r="F19" s="244">
        <v>21857.218883476209</v>
      </c>
      <c r="G19" s="244">
        <v>10005.596305284706</v>
      </c>
      <c r="H19" s="244">
        <v>4959.6414528000005</v>
      </c>
      <c r="I19" s="244">
        <v>21.866873226443001</v>
      </c>
      <c r="J19" s="244">
        <v>444676.38864423346</v>
      </c>
    </row>
    <row r="20" spans="1:10" x14ac:dyDescent="0.25">
      <c r="A20" s="248" t="s">
        <v>2602</v>
      </c>
      <c r="B20" s="244">
        <v>134060.96263845492</v>
      </c>
      <c r="C20" s="203" t="s">
        <v>189</v>
      </c>
      <c r="D20" s="203" t="s">
        <v>189</v>
      </c>
      <c r="E20" s="203" t="s">
        <v>189</v>
      </c>
      <c r="F20" s="203" t="s">
        <v>189</v>
      </c>
      <c r="G20" s="203" t="s">
        <v>189</v>
      </c>
      <c r="H20" s="203" t="s">
        <v>189</v>
      </c>
      <c r="I20" s="203" t="s">
        <v>189</v>
      </c>
      <c r="J20" s="244">
        <v>134060.96263845492</v>
      </c>
    </row>
    <row r="21" spans="1:10" x14ac:dyDescent="0.25">
      <c r="A21" s="248" t="s">
        <v>2603</v>
      </c>
      <c r="B21" s="244">
        <v>51281.034113690999</v>
      </c>
      <c r="C21" s="244">
        <v>1280.460552968452</v>
      </c>
      <c r="D21" s="244">
        <v>78581.48269004513</v>
      </c>
      <c r="E21" s="244">
        <v>12809.4526634704</v>
      </c>
      <c r="F21" s="244">
        <v>3955.4192101203689</v>
      </c>
      <c r="G21" s="244">
        <v>1902.2075</v>
      </c>
      <c r="H21" s="244">
        <v>4669.7150000000001</v>
      </c>
      <c r="I21" s="244" t="s">
        <v>2604</v>
      </c>
      <c r="J21" s="244">
        <v>154479.77173029535</v>
      </c>
    </row>
    <row r="22" spans="1:10" x14ac:dyDescent="0.25">
      <c r="A22" s="248" t="s">
        <v>502</v>
      </c>
      <c r="B22" s="244">
        <v>114918.21190241915</v>
      </c>
      <c r="C22" s="244">
        <v>434.66620495995591</v>
      </c>
      <c r="D22" s="244">
        <v>23.6047425</v>
      </c>
      <c r="E22" s="244" t="s">
        <v>2030</v>
      </c>
      <c r="F22" s="244">
        <v>17302.728840881602</v>
      </c>
      <c r="G22" s="244">
        <v>1231.5086287500001</v>
      </c>
      <c r="H22" s="244" t="s">
        <v>493</v>
      </c>
      <c r="I22" s="244" t="s">
        <v>493</v>
      </c>
      <c r="J22" s="244">
        <v>133910.7203195107</v>
      </c>
    </row>
    <row r="23" spans="1:10" ht="108" x14ac:dyDescent="0.25">
      <c r="A23" s="249" t="s">
        <v>2605</v>
      </c>
      <c r="B23" s="244">
        <v>9494.7433780298506</v>
      </c>
      <c r="C23" s="244">
        <v>2.4374127628082398</v>
      </c>
      <c r="D23" s="244">
        <v>3.3946075393097002</v>
      </c>
      <c r="E23" s="203" t="s">
        <v>189</v>
      </c>
      <c r="F23" s="203" t="s">
        <v>189</v>
      </c>
      <c r="G23" s="203" t="s">
        <v>189</v>
      </c>
      <c r="H23" s="203" t="s">
        <v>189</v>
      </c>
      <c r="I23" s="203" t="s">
        <v>189</v>
      </c>
      <c r="J23" s="244">
        <v>9500.5753983319701</v>
      </c>
    </row>
    <row r="24" spans="1:10" ht="60" x14ac:dyDescent="0.25">
      <c r="A24" s="249" t="s">
        <v>2606</v>
      </c>
      <c r="B24" s="203" t="s">
        <v>189</v>
      </c>
      <c r="C24" s="203" t="s">
        <v>189</v>
      </c>
      <c r="D24" s="203" t="s">
        <v>189</v>
      </c>
      <c r="E24" s="244">
        <v>68.61330815878199</v>
      </c>
      <c r="F24" s="244">
        <v>392.93717456330688</v>
      </c>
      <c r="G24" s="244">
        <v>245.04127271485436</v>
      </c>
      <c r="H24" s="244" t="s">
        <v>485</v>
      </c>
      <c r="I24" s="244">
        <v>21.866873226493549</v>
      </c>
      <c r="J24" s="244">
        <v>728.4586286634368</v>
      </c>
    </row>
    <row r="25" spans="1:10" ht="72" x14ac:dyDescent="0.25">
      <c r="A25" s="249" t="s">
        <v>2607</v>
      </c>
      <c r="B25" s="203" t="s">
        <v>189</v>
      </c>
      <c r="C25" s="203" t="s">
        <v>189</v>
      </c>
      <c r="D25" s="203" t="s">
        <v>189</v>
      </c>
      <c r="E25" s="244">
        <v>6.1275051272882699</v>
      </c>
      <c r="F25" s="244" t="s">
        <v>2030</v>
      </c>
      <c r="G25" s="244" t="s">
        <v>487</v>
      </c>
      <c r="H25" s="244" t="s">
        <v>493</v>
      </c>
      <c r="I25" s="244" t="s">
        <v>487</v>
      </c>
      <c r="J25" s="244">
        <v>6.1275051272882699</v>
      </c>
    </row>
    <row r="26" spans="1:10" ht="84" x14ac:dyDescent="0.25">
      <c r="A26" s="249" t="s">
        <v>2608</v>
      </c>
      <c r="B26" s="244">
        <v>158.59696408198425</v>
      </c>
      <c r="C26" s="244">
        <v>65.230881384606278</v>
      </c>
      <c r="D26" s="244">
        <v>4466.5802691736653</v>
      </c>
      <c r="E26" s="244" t="s">
        <v>493</v>
      </c>
      <c r="F26" s="244">
        <v>205.942024</v>
      </c>
      <c r="G26" s="244">
        <v>6619.1309038198997</v>
      </c>
      <c r="H26" s="244" t="s">
        <v>482</v>
      </c>
      <c r="I26" s="244" t="s">
        <v>482</v>
      </c>
      <c r="J26" s="244">
        <v>11515.481042460156</v>
      </c>
    </row>
    <row r="27" spans="1:10" x14ac:dyDescent="0.25">
      <c r="A27" s="248" t="s">
        <v>2609</v>
      </c>
      <c r="B27" s="244">
        <v>112.94654436750069</v>
      </c>
      <c r="C27" s="244">
        <v>6.8148079139783997</v>
      </c>
      <c r="D27" s="244">
        <v>56.695236099726699</v>
      </c>
      <c r="E27" s="244">
        <v>8.7062975836499999E-3</v>
      </c>
      <c r="F27" s="244">
        <v>0.19163391093155999</v>
      </c>
      <c r="G27" s="244">
        <v>7.7080000000000002</v>
      </c>
      <c r="H27" s="244">
        <v>289.92645280000005</v>
      </c>
      <c r="I27" s="244" t="s">
        <v>482</v>
      </c>
      <c r="J27" s="244">
        <v>474.29138138972104</v>
      </c>
    </row>
    <row r="28" spans="1:10" x14ac:dyDescent="0.25">
      <c r="A28" s="250" t="s">
        <v>2610</v>
      </c>
      <c r="B28" s="244">
        <v>14182.714018198438</v>
      </c>
      <c r="C28" s="244">
        <v>296107.65492711449</v>
      </c>
      <c r="D28" s="244">
        <v>174316.44602542996</v>
      </c>
      <c r="E28" s="203" t="s">
        <v>189</v>
      </c>
      <c r="F28" s="203" t="s">
        <v>189</v>
      </c>
      <c r="G28" s="203" t="s">
        <v>189</v>
      </c>
      <c r="H28" s="203" t="s">
        <v>189</v>
      </c>
      <c r="I28" s="203" t="s">
        <v>189</v>
      </c>
      <c r="J28" s="244">
        <v>484606.81497074291</v>
      </c>
    </row>
    <row r="29" spans="1:10" x14ac:dyDescent="0.25">
      <c r="A29" s="246" t="s">
        <v>2611</v>
      </c>
      <c r="B29" s="203" t="s">
        <v>189</v>
      </c>
      <c r="C29" s="244">
        <v>237020.07631632252</v>
      </c>
      <c r="D29" s="203" t="s">
        <v>189</v>
      </c>
      <c r="E29" s="203" t="s">
        <v>189</v>
      </c>
      <c r="F29" s="203" t="s">
        <v>189</v>
      </c>
      <c r="G29" s="203" t="s">
        <v>189</v>
      </c>
      <c r="H29" s="203" t="s">
        <v>189</v>
      </c>
      <c r="I29" s="203" t="s">
        <v>189</v>
      </c>
      <c r="J29" s="244">
        <v>237020.07631632252</v>
      </c>
    </row>
    <row r="30" spans="1:10" x14ac:dyDescent="0.25">
      <c r="A30" s="246" t="s">
        <v>533</v>
      </c>
      <c r="B30" s="203" t="s">
        <v>189</v>
      </c>
      <c r="C30" s="244">
        <v>54426.36890427638</v>
      </c>
      <c r="D30" s="244">
        <v>25555.086049746853</v>
      </c>
      <c r="E30" s="203" t="s">
        <v>189</v>
      </c>
      <c r="F30" s="203" t="s">
        <v>189</v>
      </c>
      <c r="G30" s="203" t="s">
        <v>189</v>
      </c>
      <c r="H30" s="203" t="s">
        <v>189</v>
      </c>
      <c r="I30" s="203" t="s">
        <v>189</v>
      </c>
      <c r="J30" s="244">
        <v>79981.454954023226</v>
      </c>
    </row>
    <row r="31" spans="1:10" x14ac:dyDescent="0.25">
      <c r="A31" s="246" t="s">
        <v>534</v>
      </c>
      <c r="B31" s="203" t="s">
        <v>189</v>
      </c>
      <c r="C31" s="244">
        <v>3155.4161935289412</v>
      </c>
      <c r="D31" s="203" t="s">
        <v>189</v>
      </c>
      <c r="E31" s="203" t="s">
        <v>189</v>
      </c>
      <c r="F31" s="203" t="s">
        <v>189</v>
      </c>
      <c r="G31" s="203" t="s">
        <v>189</v>
      </c>
      <c r="H31" s="203" t="s">
        <v>189</v>
      </c>
      <c r="I31" s="203" t="s">
        <v>189</v>
      </c>
      <c r="J31" s="244">
        <v>3155.4161935289412</v>
      </c>
    </row>
    <row r="32" spans="1:10" x14ac:dyDescent="0.25">
      <c r="A32" s="246" t="s">
        <v>2612</v>
      </c>
      <c r="B32" s="203" t="s">
        <v>189</v>
      </c>
      <c r="C32" s="244" t="s">
        <v>2613</v>
      </c>
      <c r="D32" s="244">
        <v>148363.52218969539</v>
      </c>
      <c r="E32" s="203" t="s">
        <v>189</v>
      </c>
      <c r="F32" s="203" t="s">
        <v>189</v>
      </c>
      <c r="G32" s="203" t="s">
        <v>189</v>
      </c>
      <c r="H32" s="203" t="s">
        <v>189</v>
      </c>
      <c r="I32" s="203" t="s">
        <v>189</v>
      </c>
      <c r="J32" s="244">
        <v>148363.52218969539</v>
      </c>
    </row>
    <row r="33" spans="1:10" x14ac:dyDescent="0.25">
      <c r="A33" s="246" t="s">
        <v>535</v>
      </c>
      <c r="B33" s="203" t="s">
        <v>189</v>
      </c>
      <c r="C33" s="244" t="s">
        <v>487</v>
      </c>
      <c r="D33" s="244" t="s">
        <v>487</v>
      </c>
      <c r="E33" s="203" t="s">
        <v>189</v>
      </c>
      <c r="F33" s="203" t="s">
        <v>189</v>
      </c>
      <c r="G33" s="203" t="s">
        <v>189</v>
      </c>
      <c r="H33" s="203" t="s">
        <v>189</v>
      </c>
      <c r="I33" s="203" t="s">
        <v>189</v>
      </c>
      <c r="J33" s="244" t="s">
        <v>487</v>
      </c>
    </row>
    <row r="34" spans="1:10" x14ac:dyDescent="0.25">
      <c r="A34" s="246" t="s">
        <v>536</v>
      </c>
      <c r="B34" s="203" t="s">
        <v>189</v>
      </c>
      <c r="C34" s="244">
        <v>1505.484497407572</v>
      </c>
      <c r="D34" s="244">
        <v>397.72707623945723</v>
      </c>
      <c r="E34" s="203" t="s">
        <v>189</v>
      </c>
      <c r="F34" s="203" t="s">
        <v>189</v>
      </c>
      <c r="G34" s="203" t="s">
        <v>189</v>
      </c>
      <c r="H34" s="203" t="s">
        <v>189</v>
      </c>
      <c r="I34" s="203" t="s">
        <v>189</v>
      </c>
      <c r="J34" s="244">
        <v>1903.2115736470294</v>
      </c>
    </row>
    <row r="35" spans="1:10" x14ac:dyDescent="0.25">
      <c r="A35" s="246" t="s">
        <v>2614</v>
      </c>
      <c r="B35" s="244">
        <v>9435.2108880463602</v>
      </c>
      <c r="C35" s="203" t="s">
        <v>189</v>
      </c>
      <c r="D35" s="203" t="s">
        <v>189</v>
      </c>
      <c r="E35" s="203" t="s">
        <v>189</v>
      </c>
      <c r="F35" s="203" t="s">
        <v>189</v>
      </c>
      <c r="G35" s="203" t="s">
        <v>189</v>
      </c>
      <c r="H35" s="203" t="s">
        <v>189</v>
      </c>
      <c r="I35" s="203" t="s">
        <v>189</v>
      </c>
      <c r="J35" s="244">
        <v>9435.2108880463602</v>
      </c>
    </row>
    <row r="36" spans="1:10" x14ac:dyDescent="0.25">
      <c r="A36" s="246" t="s">
        <v>2615</v>
      </c>
      <c r="B36" s="244">
        <v>3635.2013377314724</v>
      </c>
      <c r="C36" s="203" t="s">
        <v>189</v>
      </c>
      <c r="D36" s="203" t="s">
        <v>189</v>
      </c>
      <c r="E36" s="203" t="s">
        <v>189</v>
      </c>
      <c r="F36" s="203" t="s">
        <v>189</v>
      </c>
      <c r="G36" s="203" t="s">
        <v>189</v>
      </c>
      <c r="H36" s="203" t="s">
        <v>189</v>
      </c>
      <c r="I36" s="203" t="s">
        <v>189</v>
      </c>
      <c r="J36" s="244">
        <v>3635.2013377314724</v>
      </c>
    </row>
    <row r="37" spans="1:10" x14ac:dyDescent="0.25">
      <c r="A37" s="246" t="s">
        <v>537</v>
      </c>
      <c r="B37" s="244">
        <v>1112.3017924206047</v>
      </c>
      <c r="C37" s="203" t="s">
        <v>189</v>
      </c>
      <c r="D37" s="203" t="s">
        <v>189</v>
      </c>
      <c r="E37" s="203" t="s">
        <v>189</v>
      </c>
      <c r="F37" s="203" t="s">
        <v>189</v>
      </c>
      <c r="G37" s="203" t="s">
        <v>189</v>
      </c>
      <c r="H37" s="203" t="s">
        <v>189</v>
      </c>
      <c r="I37" s="203" t="s">
        <v>189</v>
      </c>
      <c r="J37" s="244">
        <v>1112.3017924206047</v>
      </c>
    </row>
    <row r="38" spans="1:10" x14ac:dyDescent="0.25">
      <c r="A38" s="246" t="s">
        <v>2616</v>
      </c>
      <c r="B38" s="244" t="s">
        <v>2604</v>
      </c>
      <c r="C38" s="244">
        <v>0.30901557909796001</v>
      </c>
      <c r="D38" s="244">
        <v>0.1107097482644</v>
      </c>
      <c r="E38" s="203" t="s">
        <v>189</v>
      </c>
      <c r="F38" s="203" t="s">
        <v>189</v>
      </c>
      <c r="G38" s="203" t="s">
        <v>189</v>
      </c>
      <c r="H38" s="203" t="s">
        <v>189</v>
      </c>
      <c r="I38" s="203" t="s">
        <v>189</v>
      </c>
      <c r="J38" s="244">
        <v>0.41972532736236001</v>
      </c>
    </row>
    <row r="39" spans="1:10" x14ac:dyDescent="0.25">
      <c r="A39" s="245" t="s">
        <v>2617</v>
      </c>
      <c r="B39" s="244">
        <v>-234402.93924472947</v>
      </c>
      <c r="C39" s="244">
        <v>14185.831663788455</v>
      </c>
      <c r="D39" s="244">
        <v>11421.882188323294</v>
      </c>
      <c r="E39" s="203" t="s">
        <v>189</v>
      </c>
      <c r="F39" s="203" t="s">
        <v>189</v>
      </c>
      <c r="G39" s="203" t="s">
        <v>189</v>
      </c>
      <c r="H39" s="203" t="s">
        <v>189</v>
      </c>
      <c r="I39" s="203" t="s">
        <v>189</v>
      </c>
      <c r="J39" s="244">
        <v>-208795.22539261772</v>
      </c>
    </row>
    <row r="40" spans="1:10" x14ac:dyDescent="0.25">
      <c r="A40" s="246" t="s">
        <v>538</v>
      </c>
      <c r="B40" s="244">
        <v>-347234.74412038963</v>
      </c>
      <c r="C40" s="244">
        <v>4315.254500127171</v>
      </c>
      <c r="D40" s="244">
        <v>4843.201947898975</v>
      </c>
      <c r="E40" s="203" t="s">
        <v>189</v>
      </c>
      <c r="F40" s="203" t="s">
        <v>189</v>
      </c>
      <c r="G40" s="203" t="s">
        <v>189</v>
      </c>
      <c r="H40" s="203" t="s">
        <v>189</v>
      </c>
      <c r="I40" s="203" t="s">
        <v>189</v>
      </c>
      <c r="J40" s="244">
        <v>-338076.28767236345</v>
      </c>
    </row>
    <row r="41" spans="1:10" x14ac:dyDescent="0.25">
      <c r="A41" s="246" t="s">
        <v>539</v>
      </c>
      <c r="B41" s="244">
        <v>63563.724342139234</v>
      </c>
      <c r="C41" s="244">
        <v>1085.1847433605647</v>
      </c>
      <c r="D41" s="244">
        <v>2068.7642889878357</v>
      </c>
      <c r="E41" s="203" t="s">
        <v>189</v>
      </c>
      <c r="F41" s="203" t="s">
        <v>189</v>
      </c>
      <c r="G41" s="203" t="s">
        <v>189</v>
      </c>
      <c r="H41" s="203" t="s">
        <v>189</v>
      </c>
      <c r="I41" s="203" t="s">
        <v>189</v>
      </c>
      <c r="J41" s="244">
        <v>66717.67337448764</v>
      </c>
    </row>
    <row r="42" spans="1:10" x14ac:dyDescent="0.25">
      <c r="A42" s="246" t="s">
        <v>540</v>
      </c>
      <c r="B42" s="244">
        <v>43012.416193940648</v>
      </c>
      <c r="C42" s="244">
        <v>3156.7931555269447</v>
      </c>
      <c r="D42" s="244">
        <v>837.67355981885328</v>
      </c>
      <c r="E42" s="203" t="s">
        <v>189</v>
      </c>
      <c r="F42" s="203" t="s">
        <v>189</v>
      </c>
      <c r="G42" s="203" t="s">
        <v>189</v>
      </c>
      <c r="H42" s="203" t="s">
        <v>189</v>
      </c>
      <c r="I42" s="203" t="s">
        <v>189</v>
      </c>
      <c r="J42" s="244">
        <v>47006.882909286447</v>
      </c>
    </row>
    <row r="43" spans="1:10" x14ac:dyDescent="0.25">
      <c r="A43" s="246" t="s">
        <v>2618</v>
      </c>
      <c r="B43" s="244">
        <v>10464.051065934178</v>
      </c>
      <c r="C43" s="244">
        <v>5562.8905516169743</v>
      </c>
      <c r="D43" s="244">
        <v>204.45157920426195</v>
      </c>
      <c r="E43" s="203" t="s">
        <v>189</v>
      </c>
      <c r="F43" s="203" t="s">
        <v>189</v>
      </c>
      <c r="G43" s="203" t="s">
        <v>189</v>
      </c>
      <c r="H43" s="203" t="s">
        <v>189</v>
      </c>
      <c r="I43" s="203" t="s">
        <v>189</v>
      </c>
      <c r="J43" s="244">
        <v>16231.393196755414</v>
      </c>
    </row>
    <row r="44" spans="1:10" x14ac:dyDescent="0.25">
      <c r="A44" s="246" t="s">
        <v>2619</v>
      </c>
      <c r="B44" s="244">
        <v>23247.944189785718</v>
      </c>
      <c r="C44" s="244">
        <v>65.218986436799995</v>
      </c>
      <c r="D44" s="244">
        <v>2474.9704942465141</v>
      </c>
      <c r="E44" s="203" t="s">
        <v>189</v>
      </c>
      <c r="F44" s="203" t="s">
        <v>189</v>
      </c>
      <c r="G44" s="203" t="s">
        <v>189</v>
      </c>
      <c r="H44" s="203" t="s">
        <v>189</v>
      </c>
      <c r="I44" s="203" t="s">
        <v>189</v>
      </c>
      <c r="J44" s="244">
        <v>25788.133670469029</v>
      </c>
    </row>
    <row r="45" spans="1:10" x14ac:dyDescent="0.25">
      <c r="A45" s="246" t="s">
        <v>2620</v>
      </c>
      <c r="B45" s="244">
        <v>1209.5534675530002</v>
      </c>
      <c r="C45" s="244">
        <v>0.48972672</v>
      </c>
      <c r="D45" s="244">
        <v>30.296229874070651</v>
      </c>
      <c r="E45" s="203" t="s">
        <v>189</v>
      </c>
      <c r="F45" s="203" t="s">
        <v>189</v>
      </c>
      <c r="G45" s="203" t="s">
        <v>189</v>
      </c>
      <c r="H45" s="203" t="s">
        <v>189</v>
      </c>
      <c r="I45" s="203" t="s">
        <v>189</v>
      </c>
      <c r="J45" s="244">
        <v>1240.3394241470708</v>
      </c>
    </row>
    <row r="46" spans="1:10" x14ac:dyDescent="0.25">
      <c r="A46" s="246" t="s">
        <v>2621</v>
      </c>
      <c r="B46" s="244">
        <v>-28665.884383692635</v>
      </c>
      <c r="C46" s="203" t="s">
        <v>189</v>
      </c>
      <c r="D46" s="203" t="s">
        <v>189</v>
      </c>
      <c r="E46" s="203" t="s">
        <v>189</v>
      </c>
      <c r="F46" s="203" t="s">
        <v>189</v>
      </c>
      <c r="G46" s="203" t="s">
        <v>189</v>
      </c>
      <c r="H46" s="203" t="s">
        <v>189</v>
      </c>
      <c r="I46" s="203" t="s">
        <v>189</v>
      </c>
      <c r="J46" s="244">
        <v>-28665.884383692635</v>
      </c>
    </row>
    <row r="47" spans="1:10" x14ac:dyDescent="0.25">
      <c r="A47" s="246" t="s">
        <v>2622</v>
      </c>
      <c r="B47" s="244" t="s">
        <v>2623</v>
      </c>
      <c r="C47" s="244" t="s">
        <v>2623</v>
      </c>
      <c r="D47" s="244">
        <v>93.41025492</v>
      </c>
      <c r="E47" s="203" t="s">
        <v>189</v>
      </c>
      <c r="F47" s="203" t="s">
        <v>189</v>
      </c>
      <c r="G47" s="203" t="s">
        <v>189</v>
      </c>
      <c r="H47" s="203" t="s">
        <v>189</v>
      </c>
      <c r="I47" s="203" t="s">
        <v>189</v>
      </c>
      <c r="J47" s="244">
        <v>93.41025492</v>
      </c>
    </row>
    <row r="48" spans="1:10" x14ac:dyDescent="0.25">
      <c r="A48" s="245" t="s">
        <v>2624</v>
      </c>
      <c r="B48" s="244">
        <v>3817.4980439037777</v>
      </c>
      <c r="C48" s="244">
        <v>172240.71971054628</v>
      </c>
      <c r="D48" s="244">
        <v>8125.8770171636315</v>
      </c>
      <c r="E48" s="203" t="s">
        <v>189</v>
      </c>
      <c r="F48" s="203" t="s">
        <v>189</v>
      </c>
      <c r="G48" s="203" t="s">
        <v>189</v>
      </c>
      <c r="H48" s="203" t="s">
        <v>189</v>
      </c>
      <c r="I48" s="203" t="s">
        <v>189</v>
      </c>
      <c r="J48" s="244">
        <v>184184.09477161369</v>
      </c>
    </row>
    <row r="49" spans="1:10" x14ac:dyDescent="0.25">
      <c r="A49" s="246" t="s">
        <v>2625</v>
      </c>
      <c r="B49" s="244" t="s">
        <v>485</v>
      </c>
      <c r="C49" s="244">
        <v>137074.22272206927</v>
      </c>
      <c r="D49" s="203" t="s">
        <v>189</v>
      </c>
      <c r="E49" s="203" t="s">
        <v>189</v>
      </c>
      <c r="F49" s="203" t="s">
        <v>189</v>
      </c>
      <c r="G49" s="203" t="s">
        <v>189</v>
      </c>
      <c r="H49" s="203" t="s">
        <v>189</v>
      </c>
      <c r="I49" s="203" t="s">
        <v>189</v>
      </c>
      <c r="J49" s="244">
        <v>137074.22272206927</v>
      </c>
    </row>
    <row r="50" spans="1:10" x14ac:dyDescent="0.25">
      <c r="A50" s="246" t="s">
        <v>543</v>
      </c>
      <c r="B50" s="203" t="s">
        <v>189</v>
      </c>
      <c r="C50" s="244">
        <v>524.2868101236254</v>
      </c>
      <c r="D50" s="244">
        <v>311.42967554814533</v>
      </c>
      <c r="E50" s="203" t="s">
        <v>189</v>
      </c>
      <c r="F50" s="203" t="s">
        <v>189</v>
      </c>
      <c r="G50" s="203" t="s">
        <v>189</v>
      </c>
      <c r="H50" s="203" t="s">
        <v>189</v>
      </c>
      <c r="I50" s="203" t="s">
        <v>189</v>
      </c>
      <c r="J50" s="244">
        <v>835.71648567177067</v>
      </c>
    </row>
    <row r="51" spans="1:10" ht="96" x14ac:dyDescent="0.25">
      <c r="A51" s="251" t="s">
        <v>544</v>
      </c>
      <c r="B51" s="244">
        <v>3795.7144489466568</v>
      </c>
      <c r="C51" s="244">
        <v>417.55766911708417</v>
      </c>
      <c r="D51" s="244">
        <v>433.7414747454124</v>
      </c>
      <c r="E51" s="203" t="s">
        <v>189</v>
      </c>
      <c r="F51" s="203" t="s">
        <v>189</v>
      </c>
      <c r="G51" s="203" t="s">
        <v>189</v>
      </c>
      <c r="H51" s="203" t="s">
        <v>189</v>
      </c>
      <c r="I51" s="203" t="s">
        <v>189</v>
      </c>
      <c r="J51" s="244">
        <v>4647.0135928091531</v>
      </c>
    </row>
    <row r="52" spans="1:10" x14ac:dyDescent="0.25">
      <c r="A52" s="246" t="s">
        <v>2626</v>
      </c>
      <c r="B52" s="203" t="s">
        <v>189</v>
      </c>
      <c r="C52" s="244">
        <v>34172.451459887459</v>
      </c>
      <c r="D52" s="244">
        <v>7380.7058668700738</v>
      </c>
      <c r="E52" s="203" t="s">
        <v>189</v>
      </c>
      <c r="F52" s="203" t="s">
        <v>189</v>
      </c>
      <c r="G52" s="203" t="s">
        <v>189</v>
      </c>
      <c r="H52" s="203" t="s">
        <v>189</v>
      </c>
      <c r="I52" s="203" t="s">
        <v>189</v>
      </c>
      <c r="J52" s="244">
        <v>41553.157326757537</v>
      </c>
    </row>
    <row r="53" spans="1:10" x14ac:dyDescent="0.25">
      <c r="A53" s="246" t="s">
        <v>2627</v>
      </c>
      <c r="B53" s="244">
        <v>21.783594957120901</v>
      </c>
      <c r="C53" s="244">
        <v>52.201049348827681</v>
      </c>
      <c r="D53" s="244" t="s">
        <v>2628</v>
      </c>
      <c r="E53" s="203" t="s">
        <v>189</v>
      </c>
      <c r="F53" s="203" t="s">
        <v>189</v>
      </c>
      <c r="G53" s="203" t="s">
        <v>189</v>
      </c>
      <c r="H53" s="203" t="s">
        <v>189</v>
      </c>
      <c r="I53" s="203" t="s">
        <v>189</v>
      </c>
      <c r="J53" s="244">
        <v>73.984644305948578</v>
      </c>
    </row>
    <row r="54" spans="1:10" x14ac:dyDescent="0.25">
      <c r="A54" s="245" t="s">
        <v>2629</v>
      </c>
      <c r="B54" s="244" t="s">
        <v>2604</v>
      </c>
      <c r="C54" s="244" t="s">
        <v>2604</v>
      </c>
      <c r="D54" s="244" t="s">
        <v>2604</v>
      </c>
      <c r="E54" s="244" t="s">
        <v>2604</v>
      </c>
      <c r="F54" s="244" t="s">
        <v>2604</v>
      </c>
      <c r="G54" s="244" t="s">
        <v>2604</v>
      </c>
      <c r="H54" s="244" t="s">
        <v>2604</v>
      </c>
      <c r="I54" s="244" t="s">
        <v>2604</v>
      </c>
      <c r="J54" s="244" t="s">
        <v>493</v>
      </c>
    </row>
    <row r="55" spans="1:10" x14ac:dyDescent="0.25">
      <c r="A55" s="236"/>
      <c r="B55" s="252"/>
      <c r="C55" s="252"/>
      <c r="D55" s="252"/>
      <c r="E55" s="252"/>
      <c r="F55" s="252"/>
      <c r="G55" s="252"/>
      <c r="H55" s="252"/>
      <c r="I55" s="252"/>
      <c r="J55" s="252"/>
    </row>
    <row r="56" spans="1:10" x14ac:dyDescent="0.25">
      <c r="A56" s="250" t="s">
        <v>2630</v>
      </c>
      <c r="B56" s="203" t="s">
        <v>189</v>
      </c>
      <c r="C56" s="203" t="s">
        <v>189</v>
      </c>
      <c r="D56" s="203" t="s">
        <v>189</v>
      </c>
      <c r="E56" s="203" t="s">
        <v>189</v>
      </c>
      <c r="F56" s="203" t="s">
        <v>189</v>
      </c>
      <c r="G56" s="203" t="s">
        <v>189</v>
      </c>
      <c r="H56" s="203" t="s">
        <v>189</v>
      </c>
      <c r="I56" s="203" t="s">
        <v>189</v>
      </c>
      <c r="J56" s="203" t="s">
        <v>189</v>
      </c>
    </row>
    <row r="57" spans="1:10" x14ac:dyDescent="0.25">
      <c r="A57" s="250" t="s">
        <v>489</v>
      </c>
      <c r="B57" s="244">
        <v>154637.90573660497</v>
      </c>
      <c r="C57" s="244">
        <v>214.99038955069369</v>
      </c>
      <c r="D57" s="244">
        <v>1359.7997723204612</v>
      </c>
      <c r="E57" s="203" t="s">
        <v>189</v>
      </c>
      <c r="F57" s="203" t="s">
        <v>189</v>
      </c>
      <c r="G57" s="203" t="s">
        <v>189</v>
      </c>
      <c r="H57" s="203" t="s">
        <v>189</v>
      </c>
      <c r="I57" s="203" t="s">
        <v>189</v>
      </c>
      <c r="J57" s="244">
        <v>156212.69589847611</v>
      </c>
    </row>
    <row r="58" spans="1:10" x14ac:dyDescent="0.25">
      <c r="A58" s="253" t="s">
        <v>490</v>
      </c>
      <c r="B58" s="244">
        <v>53659.803807497687</v>
      </c>
      <c r="C58" s="244">
        <v>20.864686181400039</v>
      </c>
      <c r="D58" s="244">
        <v>417.05284533589094</v>
      </c>
      <c r="E58" s="203" t="s">
        <v>189</v>
      </c>
      <c r="F58" s="203" t="s">
        <v>189</v>
      </c>
      <c r="G58" s="203" t="s">
        <v>189</v>
      </c>
      <c r="H58" s="203" t="s">
        <v>189</v>
      </c>
      <c r="I58" s="203" t="s">
        <v>189</v>
      </c>
      <c r="J58" s="244">
        <v>54097.721339014977</v>
      </c>
    </row>
    <row r="59" spans="1:10" x14ac:dyDescent="0.25">
      <c r="A59" s="253" t="s">
        <v>491</v>
      </c>
      <c r="B59" s="244">
        <v>100978.10192910727</v>
      </c>
      <c r="C59" s="244">
        <v>194.12570336929363</v>
      </c>
      <c r="D59" s="244">
        <v>942.74692698457022</v>
      </c>
      <c r="E59" s="203" t="s">
        <v>189</v>
      </c>
      <c r="F59" s="203" t="s">
        <v>189</v>
      </c>
      <c r="G59" s="203" t="s">
        <v>189</v>
      </c>
      <c r="H59" s="203" t="s">
        <v>189</v>
      </c>
      <c r="I59" s="203" t="s">
        <v>189</v>
      </c>
      <c r="J59" s="244">
        <v>102114.97455946113</v>
      </c>
    </row>
    <row r="60" spans="1:10" x14ac:dyDescent="0.25">
      <c r="A60" s="254" t="s">
        <v>492</v>
      </c>
      <c r="B60" s="244">
        <v>0.66779999999999995</v>
      </c>
      <c r="C60" s="244" t="s">
        <v>2631</v>
      </c>
      <c r="D60" s="244" t="s">
        <v>2631</v>
      </c>
      <c r="E60" s="203" t="s">
        <v>189</v>
      </c>
      <c r="F60" s="203" t="s">
        <v>189</v>
      </c>
      <c r="G60" s="203" t="s">
        <v>189</v>
      </c>
      <c r="H60" s="203" t="s">
        <v>189</v>
      </c>
      <c r="I60" s="203" t="s">
        <v>189</v>
      </c>
      <c r="J60" s="244">
        <v>0.66779999999999995</v>
      </c>
    </row>
    <row r="61" spans="1:10" x14ac:dyDescent="0.25">
      <c r="A61" s="250" t="s">
        <v>2632</v>
      </c>
      <c r="B61" s="244">
        <v>210441.2363234965</v>
      </c>
      <c r="C61" s="203" t="s">
        <v>189</v>
      </c>
      <c r="D61" s="203" t="s">
        <v>189</v>
      </c>
      <c r="E61" s="203" t="s">
        <v>189</v>
      </c>
      <c r="F61" s="203" t="s">
        <v>189</v>
      </c>
      <c r="G61" s="203" t="s">
        <v>189</v>
      </c>
      <c r="H61" s="203" t="s">
        <v>189</v>
      </c>
      <c r="I61" s="203" t="s">
        <v>189</v>
      </c>
      <c r="J61" s="244">
        <v>210441.2363234965</v>
      </c>
    </row>
    <row r="62" spans="1:10" x14ac:dyDescent="0.25">
      <c r="A62" s="254" t="s">
        <v>2633</v>
      </c>
      <c r="B62" s="244" t="s">
        <v>542</v>
      </c>
      <c r="C62" s="203" t="s">
        <v>189</v>
      </c>
      <c r="D62" s="203" t="s">
        <v>189</v>
      </c>
      <c r="E62" s="203" t="s">
        <v>189</v>
      </c>
      <c r="F62" s="203" t="s">
        <v>189</v>
      </c>
      <c r="G62" s="203" t="s">
        <v>189</v>
      </c>
      <c r="H62" s="203" t="s">
        <v>189</v>
      </c>
      <c r="I62" s="203" t="s">
        <v>189</v>
      </c>
      <c r="J62" s="244" t="s">
        <v>542</v>
      </c>
    </row>
    <row r="63" spans="1:10" x14ac:dyDescent="0.25">
      <c r="A63" s="255" t="s">
        <v>545</v>
      </c>
      <c r="B63" s="244">
        <v>135556.87031865169</v>
      </c>
      <c r="C63" s="203" t="s">
        <v>189</v>
      </c>
      <c r="D63" s="203" t="s">
        <v>189</v>
      </c>
      <c r="E63" s="203" t="s">
        <v>189</v>
      </c>
      <c r="F63" s="203" t="s">
        <v>189</v>
      </c>
      <c r="G63" s="203" t="s">
        <v>189</v>
      </c>
      <c r="H63" s="203" t="s">
        <v>189</v>
      </c>
      <c r="I63" s="203" t="s">
        <v>189</v>
      </c>
      <c r="J63" s="244">
        <v>135556.87031865169</v>
      </c>
    </row>
    <row r="64" spans="1:10" x14ac:dyDescent="0.25">
      <c r="A64" s="256" t="s">
        <v>2634</v>
      </c>
      <c r="B64" s="203" t="s">
        <v>189</v>
      </c>
      <c r="C64" s="203" t="s">
        <v>189</v>
      </c>
      <c r="D64" s="244">
        <v>10461.147973493769</v>
      </c>
      <c r="E64" s="203" t="s">
        <v>189</v>
      </c>
      <c r="F64" s="203" t="s">
        <v>189</v>
      </c>
      <c r="G64" s="203" t="s">
        <v>189</v>
      </c>
      <c r="H64" s="203" t="s">
        <v>189</v>
      </c>
      <c r="I64" s="203" t="s">
        <v>189</v>
      </c>
      <c r="J64" s="203" t="s">
        <v>189</v>
      </c>
    </row>
    <row r="65" spans="1:10" x14ac:dyDescent="0.25">
      <c r="A65" s="254" t="s">
        <v>2635</v>
      </c>
      <c r="B65" s="244">
        <v>6444.1498857276692</v>
      </c>
      <c r="C65" s="203" t="s">
        <v>189</v>
      </c>
      <c r="D65" s="203" t="s">
        <v>189</v>
      </c>
      <c r="E65" s="203" t="s">
        <v>189</v>
      </c>
      <c r="F65" s="203" t="s">
        <v>189</v>
      </c>
      <c r="G65" s="203" t="s">
        <v>189</v>
      </c>
      <c r="H65" s="203" t="s">
        <v>189</v>
      </c>
      <c r="I65" s="203" t="s">
        <v>189</v>
      </c>
      <c r="J65" s="203" t="s">
        <v>189</v>
      </c>
    </row>
    <row r="66" spans="1:10" x14ac:dyDescent="0.25">
      <c r="A66" s="268" t="s">
        <v>2636</v>
      </c>
      <c r="B66" s="269" t="s">
        <v>189</v>
      </c>
      <c r="C66" s="269" t="s">
        <v>189</v>
      </c>
      <c r="D66" s="269" t="s">
        <v>189</v>
      </c>
      <c r="E66" s="269" t="s">
        <v>189</v>
      </c>
      <c r="F66" s="269" t="s">
        <v>189</v>
      </c>
      <c r="G66" s="269" t="s">
        <v>189</v>
      </c>
      <c r="H66" s="269" t="s">
        <v>189</v>
      </c>
      <c r="I66" s="269" t="s">
        <v>189</v>
      </c>
      <c r="J66" s="244">
        <v>4860553.4478650223</v>
      </c>
    </row>
    <row r="67" spans="1:10" x14ac:dyDescent="0.25">
      <c r="A67" s="268" t="s">
        <v>2637</v>
      </c>
      <c r="B67" s="269" t="s">
        <v>189</v>
      </c>
      <c r="C67" s="269" t="s">
        <v>189</v>
      </c>
      <c r="D67" s="269" t="s">
        <v>189</v>
      </c>
      <c r="E67" s="269" t="s">
        <v>189</v>
      </c>
      <c r="F67" s="269" t="s">
        <v>189</v>
      </c>
      <c r="G67" s="269" t="s">
        <v>189</v>
      </c>
      <c r="H67" s="269" t="s">
        <v>189</v>
      </c>
      <c r="I67" s="269" t="s">
        <v>189</v>
      </c>
      <c r="J67" s="244">
        <v>4651758.2224724051</v>
      </c>
    </row>
    <row r="68" spans="1:10" x14ac:dyDescent="0.25">
      <c r="A68" s="270" t="s">
        <v>2638</v>
      </c>
      <c r="B68" s="269" t="s">
        <v>189</v>
      </c>
      <c r="C68" s="269" t="s">
        <v>189</v>
      </c>
      <c r="D68" s="269" t="s">
        <v>189</v>
      </c>
      <c r="E68" s="269" t="s">
        <v>189</v>
      </c>
      <c r="F68" s="269" t="s">
        <v>189</v>
      </c>
      <c r="G68" s="269" t="s">
        <v>189</v>
      </c>
      <c r="H68" s="269" t="s">
        <v>189</v>
      </c>
      <c r="I68" s="269" t="s">
        <v>189</v>
      </c>
      <c r="J68" s="244">
        <v>4866997.5977507504</v>
      </c>
    </row>
    <row r="69" spans="1:10" x14ac:dyDescent="0.25">
      <c r="A69" s="268" t="s">
        <v>2639</v>
      </c>
      <c r="B69" s="269" t="s">
        <v>189</v>
      </c>
      <c r="C69" s="269" t="s">
        <v>189</v>
      </c>
      <c r="D69" s="269" t="s">
        <v>189</v>
      </c>
      <c r="E69" s="269" t="s">
        <v>189</v>
      </c>
      <c r="F69" s="269" t="s">
        <v>189</v>
      </c>
      <c r="G69" s="269" t="s">
        <v>189</v>
      </c>
      <c r="H69" s="269" t="s">
        <v>189</v>
      </c>
      <c r="I69" s="269" t="s">
        <v>189</v>
      </c>
      <c r="J69" s="244">
        <v>4658202.3723581331</v>
      </c>
    </row>
    <row r="70" spans="1:10" x14ac:dyDescent="0.25">
      <c r="A70" s="257"/>
      <c r="B70" s="257"/>
      <c r="C70" s="257"/>
      <c r="D70" s="257"/>
      <c r="E70" s="257"/>
      <c r="F70" s="257"/>
      <c r="G70" s="257"/>
      <c r="H70" s="257"/>
      <c r="I70" s="257"/>
      <c r="J70" s="258"/>
    </row>
    <row r="71" spans="1:10" x14ac:dyDescent="0.25">
      <c r="A71" s="281" t="s">
        <v>2640</v>
      </c>
      <c r="B71" s="281"/>
      <c r="C71" s="281"/>
      <c r="D71" s="281"/>
      <c r="E71" s="281"/>
      <c r="F71" s="281"/>
      <c r="G71" s="281"/>
      <c r="H71" s="281"/>
      <c r="I71" s="281"/>
      <c r="J71" s="281"/>
    </row>
    <row r="72" spans="1:10" x14ac:dyDescent="0.25">
      <c r="A72" s="259" t="s">
        <v>2641</v>
      </c>
      <c r="B72" s="260"/>
      <c r="C72" s="260"/>
      <c r="D72" s="260"/>
      <c r="E72" s="260"/>
      <c r="F72" s="260"/>
      <c r="G72" s="260"/>
      <c r="H72" s="260"/>
      <c r="I72" s="260"/>
      <c r="J72" s="260"/>
    </row>
    <row r="73" spans="1:10" x14ac:dyDescent="0.25">
      <c r="A73" s="281" t="s">
        <v>2642</v>
      </c>
      <c r="B73" s="281"/>
      <c r="C73" s="281"/>
      <c r="D73" s="281"/>
      <c r="E73" s="281"/>
      <c r="F73" s="281"/>
      <c r="G73" s="281"/>
      <c r="H73" s="281"/>
      <c r="I73" s="281"/>
      <c r="J73" s="281"/>
    </row>
    <row r="74" spans="1:10" x14ac:dyDescent="0.25">
      <c r="A74" s="261"/>
      <c r="B74" s="261"/>
      <c r="C74" s="261"/>
      <c r="D74" s="261"/>
      <c r="E74" s="261"/>
      <c r="F74" s="261"/>
      <c r="G74" s="261"/>
      <c r="H74" s="261"/>
      <c r="I74" s="261"/>
      <c r="J74" s="261"/>
    </row>
    <row r="75" spans="1:10" x14ac:dyDescent="0.25">
      <c r="A75" s="261"/>
      <c r="B75" s="261"/>
      <c r="C75" s="261"/>
      <c r="D75" s="261"/>
      <c r="E75" s="261"/>
      <c r="F75" s="261"/>
      <c r="G75" s="261"/>
      <c r="H75" s="261"/>
      <c r="I75" s="261"/>
      <c r="J75" s="261"/>
    </row>
    <row r="76" spans="1:10" x14ac:dyDescent="0.25">
      <c r="H76" s="202">
        <v>255.32625983564566</v>
      </c>
      <c r="I76" s="202" t="s">
        <v>493</v>
      </c>
    </row>
    <row r="77" spans="1:10" x14ac:dyDescent="0.25">
      <c r="H77" s="202">
        <v>142.439052925277</v>
      </c>
      <c r="I77" s="202" t="s">
        <v>482</v>
      </c>
    </row>
    <row r="78" spans="1:10" x14ac:dyDescent="0.25">
      <c r="H78" s="202">
        <v>96.166957423620104</v>
      </c>
      <c r="I78" s="202" t="s">
        <v>482</v>
      </c>
    </row>
    <row r="79" spans="1:10" x14ac:dyDescent="0.25">
      <c r="H79" s="202">
        <v>7.9916151159959297</v>
      </c>
      <c r="I79" s="202" t="s">
        <v>482</v>
      </c>
    </row>
    <row r="80" spans="1:10" x14ac:dyDescent="0.25">
      <c r="H80" s="202">
        <v>1.29867598133739</v>
      </c>
      <c r="I80" s="202" t="s">
        <v>493</v>
      </c>
    </row>
    <row r="81" spans="8:9" x14ac:dyDescent="0.25">
      <c r="H81" s="202" t="s">
        <v>487</v>
      </c>
      <c r="I81" s="202" t="s">
        <v>487</v>
      </c>
    </row>
    <row r="82" spans="8:9" x14ac:dyDescent="0.25">
      <c r="H82" s="202">
        <v>7.4299583894152299</v>
      </c>
      <c r="I82" s="202" t="s">
        <v>482</v>
      </c>
    </row>
    <row r="83" spans="8:9" x14ac:dyDescent="0.25">
      <c r="H83" s="202">
        <v>101.32241952488565</v>
      </c>
      <c r="I83" s="202" t="s">
        <v>493</v>
      </c>
    </row>
    <row r="84" spans="8:9" x14ac:dyDescent="0.25">
      <c r="H84" s="202">
        <v>0.47604595175188003</v>
      </c>
      <c r="I84" s="202" t="s">
        <v>482</v>
      </c>
    </row>
    <row r="85" spans="8:9" x14ac:dyDescent="0.25">
      <c r="H85" s="202">
        <v>94.208507923613965</v>
      </c>
      <c r="I85" s="202" t="s">
        <v>482</v>
      </c>
    </row>
    <row r="86" spans="8:9" x14ac:dyDescent="0.25">
      <c r="H86" s="202">
        <v>6.6257806878528998</v>
      </c>
      <c r="I86" s="202" t="s">
        <v>482</v>
      </c>
    </row>
    <row r="87" spans="8:9" x14ac:dyDescent="0.25">
      <c r="H87" s="202" t="s">
        <v>2030</v>
      </c>
      <c r="I87" s="202" t="s">
        <v>493</v>
      </c>
    </row>
    <row r="88" spans="8:9" x14ac:dyDescent="0.25">
      <c r="H88" s="202" t="s">
        <v>487</v>
      </c>
      <c r="I88" s="202" t="s">
        <v>487</v>
      </c>
    </row>
    <row r="89" spans="8:9" x14ac:dyDescent="0.25">
      <c r="H89" s="202">
        <v>1.2084961666909999E-2</v>
      </c>
      <c r="I89" s="202" t="s">
        <v>482</v>
      </c>
    </row>
    <row r="90" spans="8:9" x14ac:dyDescent="0.25">
      <c r="H90" s="202">
        <v>100.86538569159121</v>
      </c>
      <c r="I90" s="202" t="s">
        <v>493</v>
      </c>
    </row>
    <row r="91" spans="8:9" x14ac:dyDescent="0.25">
      <c r="H91" s="202">
        <v>0.32598925261525002</v>
      </c>
      <c r="I91" s="202" t="s">
        <v>482</v>
      </c>
    </row>
    <row r="92" spans="8:9" x14ac:dyDescent="0.25">
      <c r="H92" s="202">
        <v>94.085999667283815</v>
      </c>
      <c r="I92" s="202" t="s">
        <v>482</v>
      </c>
    </row>
    <row r="93" spans="8:9" x14ac:dyDescent="0.25">
      <c r="H93" s="202">
        <v>6.4413118100252298</v>
      </c>
      <c r="I93" s="202" t="s">
        <v>482</v>
      </c>
    </row>
    <row r="94" spans="8:9" x14ac:dyDescent="0.25">
      <c r="H94" s="202" t="s">
        <v>488</v>
      </c>
      <c r="I94" s="202" t="s">
        <v>482</v>
      </c>
    </row>
    <row r="95" spans="8:9" x14ac:dyDescent="0.25">
      <c r="H95" s="202" t="s">
        <v>487</v>
      </c>
      <c r="I95" s="202" t="s">
        <v>487</v>
      </c>
    </row>
    <row r="96" spans="8:9" x14ac:dyDescent="0.25">
      <c r="H96" s="202">
        <v>1.2084961666909999E-2</v>
      </c>
      <c r="I96" s="202" t="s">
        <v>482</v>
      </c>
    </row>
    <row r="97" spans="8:9" x14ac:dyDescent="0.25">
      <c r="H97" s="202">
        <v>100.86538569159121</v>
      </c>
      <c r="I97" s="202" t="s">
        <v>493</v>
      </c>
    </row>
    <row r="98" spans="8:9" x14ac:dyDescent="0.25">
      <c r="H98" s="204">
        <v>0.32598925261525002</v>
      </c>
      <c r="I98" s="204" t="s">
        <v>482</v>
      </c>
    </row>
    <row r="99" spans="8:9" x14ac:dyDescent="0.25">
      <c r="H99" s="204">
        <v>94.085999667283815</v>
      </c>
      <c r="I99" s="204" t="s">
        <v>482</v>
      </c>
    </row>
    <row r="100" spans="8:9" x14ac:dyDescent="0.25">
      <c r="H100" s="204">
        <v>6.4413118100252298</v>
      </c>
      <c r="I100" s="204" t="s">
        <v>482</v>
      </c>
    </row>
    <row r="101" spans="8:9" x14ac:dyDescent="0.25">
      <c r="H101" s="204" t="s">
        <v>482</v>
      </c>
      <c r="I101" s="204" t="s">
        <v>482</v>
      </c>
    </row>
    <row r="102" spans="8:9" x14ac:dyDescent="0.25">
      <c r="H102" s="204" t="s">
        <v>487</v>
      </c>
      <c r="I102" s="204" t="s">
        <v>487</v>
      </c>
    </row>
    <row r="103" spans="8:9" x14ac:dyDescent="0.25">
      <c r="H103" s="204">
        <v>1.2084961666909999E-2</v>
      </c>
      <c r="I103" s="204" t="s">
        <v>482</v>
      </c>
    </row>
    <row r="104" spans="8:9" x14ac:dyDescent="0.25">
      <c r="H104" s="202" t="s">
        <v>494</v>
      </c>
      <c r="I104" s="202" t="s">
        <v>493</v>
      </c>
    </row>
    <row r="105" spans="8:9" x14ac:dyDescent="0.25">
      <c r="H105" s="204" t="s">
        <v>483</v>
      </c>
      <c r="I105" s="204" t="s">
        <v>482</v>
      </c>
    </row>
    <row r="106" spans="8:9" x14ac:dyDescent="0.25">
      <c r="H106" s="204" t="s">
        <v>483</v>
      </c>
      <c r="I106" s="204" t="s">
        <v>482</v>
      </c>
    </row>
    <row r="107" spans="8:9" x14ac:dyDescent="0.25">
      <c r="H107" s="204" t="s">
        <v>483</v>
      </c>
      <c r="I107" s="204" t="s">
        <v>482</v>
      </c>
    </row>
    <row r="108" spans="8:9" x14ac:dyDescent="0.25">
      <c r="H108" s="204" t="s">
        <v>483</v>
      </c>
      <c r="I108" s="204" t="s">
        <v>482</v>
      </c>
    </row>
    <row r="109" spans="8:9" x14ac:dyDescent="0.25">
      <c r="H109" s="204" t="s">
        <v>487</v>
      </c>
      <c r="I109" s="204" t="s">
        <v>487</v>
      </c>
    </row>
    <row r="110" spans="8:9" x14ac:dyDescent="0.25">
      <c r="H110" s="204" t="s">
        <v>483</v>
      </c>
      <c r="I110" s="204" t="s">
        <v>482</v>
      </c>
    </row>
    <row r="111" spans="8:9" x14ac:dyDescent="0.25">
      <c r="H111" s="202" t="s">
        <v>494</v>
      </c>
      <c r="I111" s="202" t="s">
        <v>493</v>
      </c>
    </row>
    <row r="112" spans="8:9" x14ac:dyDescent="0.25">
      <c r="H112" s="204" t="s">
        <v>483</v>
      </c>
      <c r="I112" s="204" t="s">
        <v>482</v>
      </c>
    </row>
    <row r="113" spans="8:9" x14ac:dyDescent="0.25">
      <c r="H113" s="204" t="s">
        <v>483</v>
      </c>
      <c r="I113" s="204" t="s">
        <v>482</v>
      </c>
    </row>
    <row r="114" spans="8:9" x14ac:dyDescent="0.25">
      <c r="H114" s="204" t="s">
        <v>483</v>
      </c>
      <c r="I114" s="204" t="s">
        <v>482</v>
      </c>
    </row>
    <row r="115" spans="8:9" x14ac:dyDescent="0.25">
      <c r="H115" s="204" t="s">
        <v>483</v>
      </c>
      <c r="I115" s="204" t="s">
        <v>482</v>
      </c>
    </row>
    <row r="116" spans="8:9" x14ac:dyDescent="0.25">
      <c r="H116" s="204" t="s">
        <v>487</v>
      </c>
      <c r="I116" s="204" t="s">
        <v>487</v>
      </c>
    </row>
    <row r="117" spans="8:9" x14ac:dyDescent="0.25">
      <c r="H117" s="204" t="s">
        <v>483</v>
      </c>
      <c r="I117" s="204" t="s">
        <v>482</v>
      </c>
    </row>
    <row r="118" spans="8:9" x14ac:dyDescent="0.25">
      <c r="H118" s="202">
        <v>0.26593010197444999</v>
      </c>
      <c r="I118" s="202" t="s">
        <v>493</v>
      </c>
    </row>
    <row r="119" spans="8:9" x14ac:dyDescent="0.25">
      <c r="H119" s="204">
        <v>0.13512698890908001</v>
      </c>
      <c r="I119" s="204" t="s">
        <v>482</v>
      </c>
    </row>
    <row r="120" spans="8:9" x14ac:dyDescent="0.25">
      <c r="H120" s="204">
        <v>5.6603625469000001E-4</v>
      </c>
      <c r="I120" s="204" t="s">
        <v>482</v>
      </c>
    </row>
    <row r="121" spans="8:9" x14ac:dyDescent="0.25">
      <c r="H121" s="204">
        <v>0.13023707681068</v>
      </c>
      <c r="I121" s="204" t="s">
        <v>482</v>
      </c>
    </row>
    <row r="122" spans="8:9" x14ac:dyDescent="0.25">
      <c r="H122" s="204" t="s">
        <v>487</v>
      </c>
      <c r="I122" s="204" t="s">
        <v>487</v>
      </c>
    </row>
    <row r="123" spans="8:9" x14ac:dyDescent="0.25">
      <c r="H123" s="204" t="s">
        <v>487</v>
      </c>
      <c r="I123" s="204" t="s">
        <v>487</v>
      </c>
    </row>
    <row r="124" spans="8:9" x14ac:dyDescent="0.25">
      <c r="H124" s="204" t="s">
        <v>483</v>
      </c>
      <c r="I124" s="204" t="s">
        <v>482</v>
      </c>
    </row>
    <row r="125" spans="8:9" x14ac:dyDescent="0.25">
      <c r="H125" s="202">
        <v>0.19110373131999001</v>
      </c>
      <c r="I125" s="202" t="s">
        <v>493</v>
      </c>
    </row>
    <row r="126" spans="8:9" x14ac:dyDescent="0.25">
      <c r="H126" s="202">
        <v>1.492971022755E-2</v>
      </c>
      <c r="I126" s="202" t="s">
        <v>482</v>
      </c>
    </row>
    <row r="127" spans="8:9" x14ac:dyDescent="0.25">
      <c r="H127" s="202">
        <v>0.12194222007545</v>
      </c>
      <c r="I127" s="202" t="s">
        <v>482</v>
      </c>
    </row>
    <row r="128" spans="8:9" x14ac:dyDescent="0.25">
      <c r="H128" s="202">
        <v>5.4231801016990003E-2</v>
      </c>
      <c r="I128" s="202" t="s">
        <v>482</v>
      </c>
    </row>
    <row r="129" spans="8:9" x14ac:dyDescent="0.25">
      <c r="H129" s="202" t="s">
        <v>487</v>
      </c>
      <c r="I129" s="202" t="s">
        <v>487</v>
      </c>
    </row>
    <row r="130" spans="8:9" x14ac:dyDescent="0.25">
      <c r="H130" s="202" t="s">
        <v>487</v>
      </c>
      <c r="I130" s="202" t="s">
        <v>487</v>
      </c>
    </row>
    <row r="131" spans="8:9" x14ac:dyDescent="0.25">
      <c r="H131" s="202" t="s">
        <v>483</v>
      </c>
      <c r="I131" s="202" t="s">
        <v>482</v>
      </c>
    </row>
    <row r="132" spans="8:9" x14ac:dyDescent="0.25">
      <c r="H132" s="202">
        <v>0.19110373131999001</v>
      </c>
      <c r="I132" s="202" t="s">
        <v>493</v>
      </c>
    </row>
    <row r="133" spans="8:9" x14ac:dyDescent="0.25">
      <c r="H133" s="204">
        <v>1.492971022755E-2</v>
      </c>
      <c r="I133" s="204" t="s">
        <v>482</v>
      </c>
    </row>
    <row r="134" spans="8:9" x14ac:dyDescent="0.25">
      <c r="H134" s="204">
        <v>0.12194222007545</v>
      </c>
      <c r="I134" s="204" t="s">
        <v>482</v>
      </c>
    </row>
    <row r="135" spans="8:9" x14ac:dyDescent="0.25">
      <c r="H135" s="204">
        <v>5.4231801016990003E-2</v>
      </c>
      <c r="I135" s="204" t="s">
        <v>482</v>
      </c>
    </row>
    <row r="136" spans="8:9" x14ac:dyDescent="0.25">
      <c r="H136" s="204" t="s">
        <v>487</v>
      </c>
      <c r="I136" s="204" t="s">
        <v>487</v>
      </c>
    </row>
    <row r="137" spans="8:9" x14ac:dyDescent="0.25">
      <c r="H137" s="204" t="s">
        <v>487</v>
      </c>
      <c r="I137" s="204" t="s">
        <v>487</v>
      </c>
    </row>
    <row r="138" spans="8:9" x14ac:dyDescent="0.25">
      <c r="H138" s="204" t="s">
        <v>483</v>
      </c>
      <c r="I138" s="204" t="s">
        <v>482</v>
      </c>
    </row>
    <row r="139" spans="8:9" x14ac:dyDescent="0.25">
      <c r="H139" s="202" t="s">
        <v>494</v>
      </c>
      <c r="I139" s="202" t="s">
        <v>493</v>
      </c>
    </row>
    <row r="140" spans="8:9" x14ac:dyDescent="0.25">
      <c r="H140" s="204" t="s">
        <v>483</v>
      </c>
      <c r="I140" s="204" t="s">
        <v>482</v>
      </c>
    </row>
    <row r="141" spans="8:9" x14ac:dyDescent="0.25">
      <c r="H141" s="204" t="s">
        <v>483</v>
      </c>
      <c r="I141" s="204" t="s">
        <v>482</v>
      </c>
    </row>
    <row r="142" spans="8:9" x14ac:dyDescent="0.25">
      <c r="H142" s="204" t="s">
        <v>483</v>
      </c>
      <c r="I142" s="204" t="s">
        <v>482</v>
      </c>
    </row>
    <row r="143" spans="8:9" x14ac:dyDescent="0.25">
      <c r="H143" s="204" t="s">
        <v>487</v>
      </c>
      <c r="I143" s="204" t="s">
        <v>487</v>
      </c>
    </row>
    <row r="144" spans="8:9" x14ac:dyDescent="0.25">
      <c r="H144" s="204" t="s">
        <v>487</v>
      </c>
      <c r="I144" s="204" t="s">
        <v>487</v>
      </c>
    </row>
    <row r="145" spans="8:9" x14ac:dyDescent="0.25">
      <c r="H145" s="204" t="s">
        <v>483</v>
      </c>
      <c r="I145" s="204" t="s">
        <v>482</v>
      </c>
    </row>
    <row r="146" spans="8:9" x14ac:dyDescent="0.25">
      <c r="H146" s="202" t="s">
        <v>494</v>
      </c>
      <c r="I146" s="202" t="s">
        <v>493</v>
      </c>
    </row>
    <row r="147" spans="8:9" x14ac:dyDescent="0.25">
      <c r="H147" s="204" t="s">
        <v>483</v>
      </c>
      <c r="I147" s="204" t="s">
        <v>482</v>
      </c>
    </row>
    <row r="148" spans="8:9" x14ac:dyDescent="0.25">
      <c r="H148" s="204" t="s">
        <v>483</v>
      </c>
      <c r="I148" s="204" t="s">
        <v>482</v>
      </c>
    </row>
    <row r="149" spans="8:9" x14ac:dyDescent="0.25">
      <c r="H149" s="204" t="s">
        <v>483</v>
      </c>
      <c r="I149" s="204" t="s">
        <v>482</v>
      </c>
    </row>
    <row r="150" spans="8:9" x14ac:dyDescent="0.25">
      <c r="H150" s="204" t="s">
        <v>487</v>
      </c>
      <c r="I150" s="204" t="s">
        <v>487</v>
      </c>
    </row>
    <row r="151" spans="8:9" x14ac:dyDescent="0.25">
      <c r="H151" s="204" t="s">
        <v>487</v>
      </c>
      <c r="I151" s="204" t="s">
        <v>487</v>
      </c>
    </row>
    <row r="152" spans="8:9" x14ac:dyDescent="0.25">
      <c r="H152" s="204" t="s">
        <v>483</v>
      </c>
      <c r="I152" s="204" t="s">
        <v>482</v>
      </c>
    </row>
    <row r="153" spans="8:9" x14ac:dyDescent="0.25">
      <c r="H153" s="202">
        <v>9.3662220369597406</v>
      </c>
      <c r="I153" s="202" t="s">
        <v>493</v>
      </c>
    </row>
    <row r="154" spans="8:9" x14ac:dyDescent="0.25">
      <c r="H154" s="202">
        <v>1.5916935431408601</v>
      </c>
      <c r="I154" s="202" t="s">
        <v>482</v>
      </c>
    </row>
    <row r="155" spans="8:9" x14ac:dyDescent="0.25">
      <c r="H155" s="202">
        <v>1.7491740548280601</v>
      </c>
      <c r="I155" s="202" t="s">
        <v>482</v>
      </c>
    </row>
    <row r="156" spans="8:9" x14ac:dyDescent="0.25">
      <c r="H156" s="202">
        <v>0.51139579866536999</v>
      </c>
      <c r="I156" s="202" t="s">
        <v>482</v>
      </c>
    </row>
    <row r="157" spans="8:9" x14ac:dyDescent="0.25">
      <c r="H157" s="202" t="s">
        <v>487</v>
      </c>
      <c r="I157" s="202" t="s">
        <v>487</v>
      </c>
    </row>
    <row r="158" spans="8:9" x14ac:dyDescent="0.25">
      <c r="H158" s="202" t="s">
        <v>487</v>
      </c>
      <c r="I158" s="202" t="s">
        <v>487</v>
      </c>
    </row>
    <row r="159" spans="8:9" x14ac:dyDescent="0.25">
      <c r="H159" s="202">
        <v>5.5139586403254501</v>
      </c>
      <c r="I159" s="202" t="s">
        <v>482</v>
      </c>
    </row>
    <row r="160" spans="8:9" x14ac:dyDescent="0.25">
      <c r="H160" s="202">
        <v>5.0815371746130003E-2</v>
      </c>
      <c r="I160" s="202" t="s">
        <v>493</v>
      </c>
    </row>
    <row r="161" spans="8:9" x14ac:dyDescent="0.25">
      <c r="H161" s="204">
        <v>3.044855045418E-2</v>
      </c>
      <c r="I161" s="204" t="s">
        <v>482</v>
      </c>
    </row>
    <row r="162" spans="8:9" x14ac:dyDescent="0.25">
      <c r="H162" s="204">
        <v>1.246204885E-5</v>
      </c>
      <c r="I162" s="204" t="s">
        <v>482</v>
      </c>
    </row>
    <row r="163" spans="8:9" x14ac:dyDescent="0.25">
      <c r="H163" s="204">
        <v>2.0354359243100001E-2</v>
      </c>
      <c r="I163" s="204" t="s">
        <v>482</v>
      </c>
    </row>
    <row r="164" spans="8:9" x14ac:dyDescent="0.25">
      <c r="H164" s="204" t="s">
        <v>487</v>
      </c>
      <c r="I164" s="204" t="s">
        <v>487</v>
      </c>
    </row>
    <row r="165" spans="8:9" x14ac:dyDescent="0.25">
      <c r="H165" s="204" t="s">
        <v>487</v>
      </c>
      <c r="I165" s="204" t="s">
        <v>487</v>
      </c>
    </row>
    <row r="166" spans="8:9" x14ac:dyDescent="0.25">
      <c r="H166" s="204" t="s">
        <v>483</v>
      </c>
      <c r="I166" s="204" t="s">
        <v>482</v>
      </c>
    </row>
    <row r="167" spans="8:9" x14ac:dyDescent="0.25">
      <c r="H167" s="202">
        <v>3.8004328346280002E-2</v>
      </c>
      <c r="I167" s="202" t="s">
        <v>493</v>
      </c>
    </row>
    <row r="168" spans="8:9" x14ac:dyDescent="0.25">
      <c r="H168" s="204">
        <v>2.2947139686E-3</v>
      </c>
      <c r="I168" s="204" t="s">
        <v>482</v>
      </c>
    </row>
    <row r="169" spans="8:9" x14ac:dyDescent="0.25">
      <c r="H169" s="204">
        <v>3.1363292715859997E-2</v>
      </c>
      <c r="I169" s="204" t="s">
        <v>482</v>
      </c>
    </row>
    <row r="170" spans="8:9" x14ac:dyDescent="0.25">
      <c r="H170" s="204">
        <v>4.3463216618200001E-3</v>
      </c>
      <c r="I170" s="204" t="s">
        <v>482</v>
      </c>
    </row>
    <row r="171" spans="8:9" x14ac:dyDescent="0.25">
      <c r="H171" s="204" t="s">
        <v>487</v>
      </c>
      <c r="I171" s="204" t="s">
        <v>487</v>
      </c>
    </row>
    <row r="172" spans="8:9" x14ac:dyDescent="0.25">
      <c r="H172" s="204" t="s">
        <v>487</v>
      </c>
      <c r="I172" s="204" t="s">
        <v>487</v>
      </c>
    </row>
    <row r="173" spans="8:9" x14ac:dyDescent="0.25">
      <c r="H173" s="204" t="s">
        <v>483</v>
      </c>
      <c r="I173" s="204" t="s">
        <v>482</v>
      </c>
    </row>
    <row r="174" spans="8:9" x14ac:dyDescent="0.25">
      <c r="H174" s="202">
        <v>0.29458061428601001</v>
      </c>
      <c r="I174" s="202" t="s">
        <v>493</v>
      </c>
    </row>
    <row r="175" spans="8:9" x14ac:dyDescent="0.25">
      <c r="H175" s="204">
        <v>6.8225164663569995E-2</v>
      </c>
      <c r="I175" s="204" t="s">
        <v>482</v>
      </c>
    </row>
    <row r="176" spans="8:9" x14ac:dyDescent="0.25">
      <c r="H176" s="204">
        <v>0.14542418057653</v>
      </c>
      <c r="I176" s="204" t="s">
        <v>482</v>
      </c>
    </row>
    <row r="177" spans="8:9" x14ac:dyDescent="0.25">
      <c r="H177" s="204">
        <v>8.0931269045909998E-2</v>
      </c>
      <c r="I177" s="204" t="s">
        <v>482</v>
      </c>
    </row>
    <row r="178" spans="8:9" x14ac:dyDescent="0.25">
      <c r="H178" s="204" t="s">
        <v>487</v>
      </c>
      <c r="I178" s="204" t="s">
        <v>487</v>
      </c>
    </row>
    <row r="179" spans="8:9" x14ac:dyDescent="0.25">
      <c r="H179" s="204" t="s">
        <v>487</v>
      </c>
      <c r="I179" s="204" t="s">
        <v>487</v>
      </c>
    </row>
    <row r="180" spans="8:9" x14ac:dyDescent="0.25">
      <c r="H180" s="204" t="s">
        <v>483</v>
      </c>
      <c r="I180" s="204" t="s">
        <v>482</v>
      </c>
    </row>
    <row r="181" spans="8:9" x14ac:dyDescent="0.25">
      <c r="H181" s="202">
        <v>0.52839203850651995</v>
      </c>
      <c r="I181" s="202" t="s">
        <v>493</v>
      </c>
    </row>
    <row r="182" spans="8:9" x14ac:dyDescent="0.25">
      <c r="H182" s="204">
        <v>0.10429372048834</v>
      </c>
      <c r="I182" s="204" t="s">
        <v>482</v>
      </c>
    </row>
    <row r="183" spans="8:9" x14ac:dyDescent="0.25">
      <c r="H183" s="204">
        <v>0.39948624707650998</v>
      </c>
      <c r="I183" s="204" t="s">
        <v>482</v>
      </c>
    </row>
    <row r="184" spans="8:9" x14ac:dyDescent="0.25">
      <c r="H184" s="204">
        <v>2.4612070941669999E-2</v>
      </c>
      <c r="I184" s="204" t="s">
        <v>482</v>
      </c>
    </row>
    <row r="185" spans="8:9" x14ac:dyDescent="0.25">
      <c r="H185" s="204" t="s">
        <v>487</v>
      </c>
      <c r="I185" s="204" t="s">
        <v>487</v>
      </c>
    </row>
    <row r="186" spans="8:9" x14ac:dyDescent="0.25">
      <c r="H186" s="204" t="s">
        <v>487</v>
      </c>
      <c r="I186" s="204" t="s">
        <v>487</v>
      </c>
    </row>
    <row r="187" spans="8:9" x14ac:dyDescent="0.25">
      <c r="H187" s="204" t="s">
        <v>483</v>
      </c>
      <c r="I187" s="204" t="s">
        <v>482</v>
      </c>
    </row>
    <row r="188" spans="8:9" x14ac:dyDescent="0.25">
      <c r="H188" s="202">
        <v>0.52415757023381004</v>
      </c>
      <c r="I188" s="202" t="s">
        <v>493</v>
      </c>
    </row>
    <row r="189" spans="8:9" x14ac:dyDescent="0.25">
      <c r="H189" s="204">
        <v>2.7305325850659999E-2</v>
      </c>
      <c r="I189" s="204" t="s">
        <v>482</v>
      </c>
    </row>
    <row r="190" spans="8:9" x14ac:dyDescent="0.25">
      <c r="H190" s="204">
        <v>0.47414310296640999</v>
      </c>
      <c r="I190" s="204" t="s">
        <v>482</v>
      </c>
    </row>
    <row r="191" spans="8:9" x14ac:dyDescent="0.25">
      <c r="H191" s="204">
        <v>2.2709141416739999E-2</v>
      </c>
      <c r="I191" s="204" t="s">
        <v>482</v>
      </c>
    </row>
    <row r="192" spans="8:9" x14ac:dyDescent="0.25">
      <c r="H192" s="204" t="s">
        <v>487</v>
      </c>
      <c r="I192" s="204" t="s">
        <v>487</v>
      </c>
    </row>
    <row r="193" spans="8:9" x14ac:dyDescent="0.25">
      <c r="H193" s="204" t="s">
        <v>487</v>
      </c>
      <c r="I193" s="204" t="s">
        <v>487</v>
      </c>
    </row>
    <row r="194" spans="8:9" x14ac:dyDescent="0.25">
      <c r="H194" s="204" t="s">
        <v>483</v>
      </c>
      <c r="I194" s="204" t="s">
        <v>482</v>
      </c>
    </row>
    <row r="195" spans="8:9" x14ac:dyDescent="0.25">
      <c r="H195" s="202">
        <v>0.36471649490099001</v>
      </c>
      <c r="I195" s="202" t="s">
        <v>493</v>
      </c>
    </row>
    <row r="196" spans="8:9" x14ac:dyDescent="0.25">
      <c r="H196" s="204">
        <v>1.354885778941E-2</v>
      </c>
      <c r="I196" s="204" t="s">
        <v>482</v>
      </c>
    </row>
    <row r="197" spans="8:9" x14ac:dyDescent="0.25">
      <c r="H197" s="204">
        <v>0.32927772976723002</v>
      </c>
      <c r="I197" s="204" t="s">
        <v>482</v>
      </c>
    </row>
    <row r="198" spans="8:9" x14ac:dyDescent="0.25">
      <c r="H198" s="204">
        <v>2.188990734435E-2</v>
      </c>
      <c r="I198" s="204" t="s">
        <v>482</v>
      </c>
    </row>
    <row r="199" spans="8:9" x14ac:dyDescent="0.25">
      <c r="H199" s="204" t="s">
        <v>487</v>
      </c>
      <c r="I199" s="204" t="s">
        <v>487</v>
      </c>
    </row>
    <row r="200" spans="8:9" x14ac:dyDescent="0.25">
      <c r="H200" s="204" t="s">
        <v>487</v>
      </c>
      <c r="I200" s="204" t="s">
        <v>487</v>
      </c>
    </row>
    <row r="201" spans="8:9" x14ac:dyDescent="0.25">
      <c r="H201" s="204" t="s">
        <v>483</v>
      </c>
      <c r="I201" s="204" t="s">
        <v>482</v>
      </c>
    </row>
    <row r="202" spans="8:9" x14ac:dyDescent="0.25">
      <c r="H202" s="202">
        <v>7.5655556189400004</v>
      </c>
      <c r="I202" s="202" t="s">
        <v>493</v>
      </c>
    </row>
    <row r="203" spans="8:9" x14ac:dyDescent="0.25">
      <c r="H203" s="202">
        <v>7.5655556189400004</v>
      </c>
      <c r="I203" s="202" t="s">
        <v>493</v>
      </c>
    </row>
    <row r="204" spans="8:9" x14ac:dyDescent="0.25">
      <c r="H204" s="202">
        <v>7.5655556189400004</v>
      </c>
      <c r="I204" s="202" t="s">
        <v>493</v>
      </c>
    </row>
    <row r="205" spans="8:9" x14ac:dyDescent="0.25">
      <c r="H205" s="204">
        <v>1.3455772099261001</v>
      </c>
      <c r="I205" s="204" t="s">
        <v>482</v>
      </c>
    </row>
    <row r="206" spans="8:9" x14ac:dyDescent="0.25">
      <c r="H206" s="204">
        <v>0.36946703967666999</v>
      </c>
      <c r="I206" s="204" t="s">
        <v>482</v>
      </c>
    </row>
    <row r="207" spans="8:9" x14ac:dyDescent="0.25">
      <c r="H207" s="204">
        <v>0.33655272901178002</v>
      </c>
      <c r="I207" s="204" t="s">
        <v>482</v>
      </c>
    </row>
    <row r="208" spans="8:9" x14ac:dyDescent="0.25">
      <c r="H208" s="204" t="s">
        <v>487</v>
      </c>
      <c r="I208" s="204" t="s">
        <v>487</v>
      </c>
    </row>
    <row r="209" spans="8:9" x14ac:dyDescent="0.25">
      <c r="H209" s="204" t="s">
        <v>487</v>
      </c>
      <c r="I209" s="204" t="s">
        <v>487</v>
      </c>
    </row>
    <row r="210" spans="8:9" x14ac:dyDescent="0.25">
      <c r="H210" s="204">
        <v>5.5139586403254501</v>
      </c>
      <c r="I210" s="204" t="s">
        <v>482</v>
      </c>
    </row>
    <row r="211" spans="8:9" x14ac:dyDescent="0.25">
      <c r="H211" s="202">
        <v>137.97722792661688</v>
      </c>
    </row>
    <row r="212" spans="8:9" x14ac:dyDescent="0.25">
      <c r="H212" s="202">
        <v>137.88198784540089</v>
      </c>
    </row>
    <row r="213" spans="8:9" x14ac:dyDescent="0.25">
      <c r="H213" s="202" t="s">
        <v>487</v>
      </c>
    </row>
    <row r="214" spans="8:9" x14ac:dyDescent="0.25">
      <c r="H214" s="202">
        <v>9.0406837503779994E-2</v>
      </c>
    </row>
    <row r="215" spans="8:9" x14ac:dyDescent="0.25">
      <c r="H215" s="202" t="s">
        <v>2030</v>
      </c>
    </row>
    <row r="216" spans="8:9" x14ac:dyDescent="0.25">
      <c r="H216" s="202">
        <v>4.8332437122200001E-3</v>
      </c>
    </row>
    <row r="217" spans="8:9" x14ac:dyDescent="0.25">
      <c r="H217" s="202">
        <v>5.2617344805668296</v>
      </c>
    </row>
    <row r="218" spans="8:9" x14ac:dyDescent="0.25">
      <c r="H218" s="204">
        <v>3.1472546790399999E-2</v>
      </c>
    </row>
    <row r="219" spans="8:9" x14ac:dyDescent="0.25">
      <c r="H219" s="204">
        <v>5.23026193377643</v>
      </c>
    </row>
    <row r="220" spans="8:9" x14ac:dyDescent="0.25">
      <c r="H220" s="204" t="s">
        <v>487</v>
      </c>
    </row>
    <row r="221" spans="8:9" x14ac:dyDescent="0.25">
      <c r="H221" s="202">
        <v>108.02744179292077</v>
      </c>
    </row>
    <row r="222" spans="8:9" x14ac:dyDescent="0.25">
      <c r="H222" s="202">
        <v>106.93493044498868</v>
      </c>
    </row>
    <row r="223" spans="8:9" x14ac:dyDescent="0.25">
      <c r="H223" s="202">
        <v>1.0613063957880999</v>
      </c>
    </row>
    <row r="224" spans="8:9" x14ac:dyDescent="0.25">
      <c r="H224" s="202">
        <v>2.025230326359E-2</v>
      </c>
    </row>
    <row r="225" spans="8:8" x14ac:dyDescent="0.25">
      <c r="H225" s="202">
        <v>1.4965547714000001E-4</v>
      </c>
    </row>
    <row r="226" spans="8:8" x14ac:dyDescent="0.25">
      <c r="H226" s="202">
        <v>5.9697496910400003E-3</v>
      </c>
    </row>
    <row r="227" spans="8:8" x14ac:dyDescent="0.25">
      <c r="H227" s="202">
        <v>4.8332437122200001E-3</v>
      </c>
    </row>
    <row r="228" spans="8:8" x14ac:dyDescent="0.25">
      <c r="H228" s="202" t="s">
        <v>2030</v>
      </c>
    </row>
    <row r="229" spans="8:8" x14ac:dyDescent="0.25">
      <c r="H229" s="202">
        <v>58.026007452344672</v>
      </c>
    </row>
    <row r="230" spans="8:8" x14ac:dyDescent="0.25">
      <c r="H230" s="204">
        <v>58.017401651921162</v>
      </c>
    </row>
    <row r="231" spans="8:8" x14ac:dyDescent="0.25">
      <c r="H231" s="204">
        <v>6.7283435566800002E-3</v>
      </c>
    </row>
    <row r="232" spans="8:8" x14ac:dyDescent="0.25">
      <c r="H232" s="204">
        <v>5.684708612E-5</v>
      </c>
    </row>
    <row r="233" spans="8:8" x14ac:dyDescent="0.25">
      <c r="H233" s="202" t="s">
        <v>487</v>
      </c>
    </row>
    <row r="234" spans="8:8" x14ac:dyDescent="0.25">
      <c r="H234" s="204" t="s">
        <v>487</v>
      </c>
    </row>
    <row r="235" spans="8:8" x14ac:dyDescent="0.25">
      <c r="H235" s="204">
        <v>9.5156203720000001E-4</v>
      </c>
    </row>
    <row r="236" spans="8:8" x14ac:dyDescent="0.25">
      <c r="H236" s="204">
        <v>8.6904774350999995E-4</v>
      </c>
    </row>
    <row r="237" spans="8:8" x14ac:dyDescent="0.25">
      <c r="H237" s="202" t="s">
        <v>483</v>
      </c>
    </row>
    <row r="238" spans="8:8" x14ac:dyDescent="0.25">
      <c r="H238" s="204" t="s">
        <v>483</v>
      </c>
    </row>
    <row r="239" spans="8:8" x14ac:dyDescent="0.25">
      <c r="H239" s="202">
        <v>45.787711245390042</v>
      </c>
    </row>
    <row r="240" spans="8:8" x14ac:dyDescent="0.25">
      <c r="H240" s="204">
        <v>45.716390383313303</v>
      </c>
    </row>
    <row r="241" spans="8:8" x14ac:dyDescent="0.25">
      <c r="H241" s="204">
        <v>5.9815803642629999E-2</v>
      </c>
    </row>
    <row r="242" spans="8:8" x14ac:dyDescent="0.25">
      <c r="H242" s="204">
        <v>4.6744958160599998E-3</v>
      </c>
    </row>
    <row r="243" spans="8:8" x14ac:dyDescent="0.25">
      <c r="H243" s="202">
        <v>1.256183293E-5</v>
      </c>
    </row>
    <row r="244" spans="8:8" x14ac:dyDescent="0.25">
      <c r="H244" s="204">
        <v>1.256183293E-5</v>
      </c>
    </row>
    <row r="245" spans="8:8" x14ac:dyDescent="0.25">
      <c r="H245" s="204">
        <v>4.0667369401000001E-3</v>
      </c>
    </row>
    <row r="246" spans="8:8" x14ac:dyDescent="0.25">
      <c r="H246" s="204">
        <v>2.75126384502E-3</v>
      </c>
    </row>
    <row r="247" spans="8:8" x14ac:dyDescent="0.25">
      <c r="H247" s="202" t="s">
        <v>487</v>
      </c>
    </row>
    <row r="248" spans="8:8" x14ac:dyDescent="0.25">
      <c r="H248" s="202">
        <v>4.1395436288617402</v>
      </c>
    </row>
    <row r="249" spans="8:8" x14ac:dyDescent="0.25">
      <c r="H249" s="204">
        <v>3.1269589434299001</v>
      </c>
    </row>
    <row r="250" spans="8:8" x14ac:dyDescent="0.25">
      <c r="H250" s="204">
        <v>0.99476224858879003</v>
      </c>
    </row>
    <row r="251" spans="8:8" x14ac:dyDescent="0.25">
      <c r="H251" s="204">
        <v>1.5520960361409999E-2</v>
      </c>
    </row>
    <row r="252" spans="8:8" x14ac:dyDescent="0.25">
      <c r="H252" s="202">
        <v>1.3709364421000001E-4</v>
      </c>
    </row>
    <row r="253" spans="8:8" x14ac:dyDescent="0.25">
      <c r="H253" s="204">
        <v>1.3709364421000001E-4</v>
      </c>
    </row>
    <row r="254" spans="8:8" x14ac:dyDescent="0.25">
      <c r="H254" s="204">
        <v>9.5145071374E-4</v>
      </c>
    </row>
    <row r="255" spans="8:8" x14ac:dyDescent="0.25">
      <c r="H255" s="204">
        <v>1.21293212369E-3</v>
      </c>
    </row>
    <row r="256" spans="8:8" x14ac:dyDescent="0.25">
      <c r="H256" s="202" t="s">
        <v>487</v>
      </c>
    </row>
    <row r="257" spans="8:8" x14ac:dyDescent="0.25">
      <c r="H257" s="202">
        <v>7.4179466324320001E-2</v>
      </c>
    </row>
    <row r="258" spans="8:8" x14ac:dyDescent="0.25">
      <c r="H258" s="204">
        <v>7.4179466324320001E-2</v>
      </c>
    </row>
    <row r="259" spans="8:8" x14ac:dyDescent="0.25">
      <c r="H259" s="204" t="s">
        <v>487</v>
      </c>
    </row>
    <row r="260" spans="8:8" x14ac:dyDescent="0.25">
      <c r="H260" s="204" t="s">
        <v>487</v>
      </c>
    </row>
    <row r="261" spans="8:8" x14ac:dyDescent="0.25">
      <c r="H261" s="202" t="s">
        <v>487</v>
      </c>
    </row>
    <row r="262" spans="8:8" x14ac:dyDescent="0.25">
      <c r="H262" s="204" t="s">
        <v>487</v>
      </c>
    </row>
    <row r="263" spans="8:8" x14ac:dyDescent="0.25">
      <c r="H263" s="204" t="s">
        <v>486</v>
      </c>
    </row>
    <row r="264" spans="8:8" x14ac:dyDescent="0.25">
      <c r="H264" s="202" t="s">
        <v>487</v>
      </c>
    </row>
    <row r="265" spans="8:8" x14ac:dyDescent="0.25">
      <c r="H265" s="202" t="s">
        <v>488</v>
      </c>
    </row>
    <row r="266" spans="8:8" x14ac:dyDescent="0.25">
      <c r="H266" s="202" t="s">
        <v>488</v>
      </c>
    </row>
    <row r="267" spans="8:8" x14ac:dyDescent="0.25">
      <c r="H267" s="204" t="s">
        <v>483</v>
      </c>
    </row>
    <row r="268" spans="8:8" x14ac:dyDescent="0.25">
      <c r="H268" s="204" t="s">
        <v>483</v>
      </c>
    </row>
    <row r="269" spans="8:8" x14ac:dyDescent="0.25">
      <c r="H269" s="204" t="s">
        <v>483</v>
      </c>
    </row>
    <row r="270" spans="8:8" x14ac:dyDescent="0.25">
      <c r="H270" s="202" t="s">
        <v>483</v>
      </c>
    </row>
    <row r="271" spans="8:8" x14ac:dyDescent="0.25">
      <c r="H271" s="204" t="s">
        <v>483</v>
      </c>
    </row>
    <row r="272" spans="8:8" x14ac:dyDescent="0.25">
      <c r="H272" s="204" t="s">
        <v>483</v>
      </c>
    </row>
    <row r="273" spans="8:9" x14ac:dyDescent="0.25">
      <c r="H273" s="202" t="s">
        <v>482</v>
      </c>
    </row>
    <row r="274" spans="8:9" x14ac:dyDescent="0.25">
      <c r="H274" s="202">
        <v>1.1264562951999999</v>
      </c>
    </row>
    <row r="275" spans="8:9" x14ac:dyDescent="0.25">
      <c r="H275" s="204">
        <v>1.1264562951999999</v>
      </c>
    </row>
    <row r="276" spans="8:9" x14ac:dyDescent="0.25">
      <c r="H276" s="204" t="s">
        <v>487</v>
      </c>
    </row>
    <row r="277" spans="8:9" x14ac:dyDescent="0.25">
      <c r="H277" s="204" t="s">
        <v>483</v>
      </c>
    </row>
    <row r="278" spans="8:9" x14ac:dyDescent="0.25">
      <c r="H278" s="204" t="s">
        <v>486</v>
      </c>
    </row>
    <row r="279" spans="8:9" x14ac:dyDescent="0.25">
      <c r="H279" s="202" t="s">
        <v>482</v>
      </c>
    </row>
    <row r="280" spans="8:9" x14ac:dyDescent="0.25">
      <c r="H280" s="202">
        <v>0.73291389331867995</v>
      </c>
    </row>
    <row r="281" spans="8:9" x14ac:dyDescent="0.25">
      <c r="H281" s="204">
        <v>0.56271293163185998</v>
      </c>
    </row>
    <row r="282" spans="8:9" x14ac:dyDescent="0.25">
      <c r="H282" s="204">
        <v>0.17020096168682</v>
      </c>
    </row>
    <row r="283" spans="8:9" x14ac:dyDescent="0.25">
      <c r="H283" s="204" t="s">
        <v>483</v>
      </c>
    </row>
    <row r="284" spans="8:9" x14ac:dyDescent="0.25">
      <c r="H284" s="202" t="s">
        <v>482</v>
      </c>
    </row>
    <row r="285" spans="8:9" x14ac:dyDescent="0.25">
      <c r="H285" s="204" t="s">
        <v>483</v>
      </c>
      <c r="I285" s="57" t="s">
        <v>482</v>
      </c>
    </row>
    <row r="286" spans="8:9" x14ac:dyDescent="0.25">
      <c r="H286" s="204" t="s">
        <v>486</v>
      </c>
      <c r="I286" s="57" t="s">
        <v>482</v>
      </c>
    </row>
    <row r="287" spans="8:9" x14ac:dyDescent="0.25">
      <c r="H287" s="202" t="s">
        <v>482</v>
      </c>
      <c r="I287" s="57" t="s">
        <v>482</v>
      </c>
    </row>
    <row r="288" spans="8:9" x14ac:dyDescent="0.25">
      <c r="H288" s="202">
        <v>22.8286814646106</v>
      </c>
      <c r="I288" s="57" t="s">
        <v>482</v>
      </c>
    </row>
    <row r="289" spans="8:9" x14ac:dyDescent="0.25">
      <c r="H289" s="202">
        <v>22.744244376797859</v>
      </c>
      <c r="I289" s="57" t="s">
        <v>482</v>
      </c>
    </row>
    <row r="290" spans="8:9" x14ac:dyDescent="0.25">
      <c r="H290" s="202" t="s">
        <v>487</v>
      </c>
      <c r="I290" s="57" t="s">
        <v>482</v>
      </c>
    </row>
    <row r="291" spans="8:9" x14ac:dyDescent="0.25">
      <c r="H291" s="202">
        <v>8.4437087812739994E-2</v>
      </c>
      <c r="I291" s="57" t="s">
        <v>482</v>
      </c>
    </row>
    <row r="292" spans="8:9" x14ac:dyDescent="0.25">
      <c r="H292" s="202" t="s">
        <v>487</v>
      </c>
      <c r="I292" s="57" t="s">
        <v>482</v>
      </c>
    </row>
    <row r="293" spans="8:9" x14ac:dyDescent="0.25">
      <c r="H293" s="202" t="s">
        <v>495</v>
      </c>
      <c r="I293" s="57" t="s">
        <v>482</v>
      </c>
    </row>
    <row r="294" spans="8:9" x14ac:dyDescent="0.25">
      <c r="H294" s="202" t="s">
        <v>495</v>
      </c>
      <c r="I294" s="57" t="s">
        <v>482</v>
      </c>
    </row>
    <row r="295" spans="8:9" x14ac:dyDescent="0.25">
      <c r="H295" s="204" t="s">
        <v>486</v>
      </c>
      <c r="I295" s="57" t="s">
        <v>482</v>
      </c>
    </row>
    <row r="296" spans="8:9" x14ac:dyDescent="0.25">
      <c r="H296" s="204" t="s">
        <v>487</v>
      </c>
      <c r="I296" s="57" t="s">
        <v>482</v>
      </c>
    </row>
    <row r="297" spans="8:9" x14ac:dyDescent="0.25">
      <c r="H297" s="204" t="s">
        <v>486</v>
      </c>
      <c r="I297" s="57" t="s">
        <v>482</v>
      </c>
    </row>
    <row r="298" spans="8:9" x14ac:dyDescent="0.25">
      <c r="H298" s="204" t="s">
        <v>487</v>
      </c>
      <c r="I298" s="57" t="s">
        <v>482</v>
      </c>
    </row>
    <row r="299" spans="8:9" x14ac:dyDescent="0.25">
      <c r="H299" s="204" t="s">
        <v>487</v>
      </c>
      <c r="I299" s="57" t="s">
        <v>482</v>
      </c>
    </row>
    <row r="300" spans="8:9" x14ac:dyDescent="0.25">
      <c r="H300" s="202">
        <v>22.8286814646106</v>
      </c>
      <c r="I300" s="57" t="s">
        <v>482</v>
      </c>
    </row>
    <row r="301" spans="8:9" x14ac:dyDescent="0.25">
      <c r="H301" s="202">
        <v>22.8286814646106</v>
      </c>
      <c r="I301" s="57" t="s">
        <v>482</v>
      </c>
    </row>
    <row r="302" spans="8:9" x14ac:dyDescent="0.25">
      <c r="H302" s="204">
        <v>22.744244376797859</v>
      </c>
      <c r="I302" s="57" t="s">
        <v>482</v>
      </c>
    </row>
    <row r="303" spans="8:9" x14ac:dyDescent="0.25">
      <c r="H303" s="204" t="s">
        <v>487</v>
      </c>
      <c r="I303" s="57" t="s">
        <v>482</v>
      </c>
    </row>
    <row r="304" spans="8:9" x14ac:dyDescent="0.25">
      <c r="H304" s="204">
        <v>8.4437087812739994E-2</v>
      </c>
      <c r="I304" s="57" t="s">
        <v>482</v>
      </c>
    </row>
    <row r="305" spans="8:9" x14ac:dyDescent="0.25">
      <c r="H305" s="204" t="s">
        <v>487</v>
      </c>
      <c r="I305" s="57" t="s">
        <v>482</v>
      </c>
    </row>
    <row r="306" spans="8:9" x14ac:dyDescent="0.25">
      <c r="H306" s="204" t="s">
        <v>486</v>
      </c>
      <c r="I306" s="57" t="s">
        <v>482</v>
      </c>
    </row>
    <row r="307" spans="8:9" x14ac:dyDescent="0.25">
      <c r="H307" s="202">
        <v>4.1002059296026401</v>
      </c>
      <c r="I307" s="202" t="s">
        <v>493</v>
      </c>
    </row>
    <row r="308" spans="8:9" x14ac:dyDescent="0.25">
      <c r="H308" s="202">
        <v>1.2792799144267299</v>
      </c>
      <c r="I308" s="202" t="s">
        <v>482</v>
      </c>
    </row>
    <row r="309" spans="8:9" x14ac:dyDescent="0.25">
      <c r="H309" s="202">
        <v>0.16012232372452001</v>
      </c>
      <c r="I309" s="202" t="s">
        <v>482</v>
      </c>
    </row>
    <row r="310" spans="8:9" x14ac:dyDescent="0.25">
      <c r="H310" s="202">
        <v>0.76172214774073999</v>
      </c>
      <c r="I310" s="202" t="s">
        <v>482</v>
      </c>
    </row>
    <row r="311" spans="8:9" x14ac:dyDescent="0.25">
      <c r="H311" s="202" t="s">
        <v>487</v>
      </c>
      <c r="I311" s="202" t="s">
        <v>487</v>
      </c>
    </row>
    <row r="312" spans="8:9" x14ac:dyDescent="0.25">
      <c r="H312" s="202" t="s">
        <v>487</v>
      </c>
      <c r="I312" s="202" t="s">
        <v>487</v>
      </c>
    </row>
    <row r="313" spans="8:9" x14ac:dyDescent="0.25">
      <c r="H313" s="202">
        <v>1.8990815437106501</v>
      </c>
      <c r="I313" s="202" t="s">
        <v>482</v>
      </c>
    </row>
    <row r="314" spans="8:9" x14ac:dyDescent="0.25">
      <c r="H314" s="202">
        <v>1.1609958550767701</v>
      </c>
      <c r="I314" s="202" t="s">
        <v>493</v>
      </c>
    </row>
    <row r="315" spans="8:9" x14ac:dyDescent="0.25">
      <c r="H315" s="202">
        <v>0.45748987200317998</v>
      </c>
      <c r="I315" s="202" t="s">
        <v>482</v>
      </c>
    </row>
    <row r="316" spans="8:9" x14ac:dyDescent="0.25">
      <c r="H316" s="202">
        <v>0.14583359177381</v>
      </c>
      <c r="I316" s="202" t="s">
        <v>482</v>
      </c>
    </row>
    <row r="317" spans="8:9" x14ac:dyDescent="0.25">
      <c r="H317" s="202">
        <v>0.29181730744488998</v>
      </c>
      <c r="I317" s="202" t="s">
        <v>482</v>
      </c>
    </row>
    <row r="318" spans="8:9" x14ac:dyDescent="0.25">
      <c r="H318" s="202" t="s">
        <v>487</v>
      </c>
      <c r="I318" s="202" t="s">
        <v>487</v>
      </c>
    </row>
    <row r="319" spans="8:9" x14ac:dyDescent="0.25">
      <c r="H319" s="202" t="s">
        <v>487</v>
      </c>
      <c r="I319" s="202" t="s">
        <v>487</v>
      </c>
    </row>
    <row r="320" spans="8:9" x14ac:dyDescent="0.25">
      <c r="H320" s="202">
        <v>0.26585508385488998</v>
      </c>
      <c r="I320" s="202" t="s">
        <v>482</v>
      </c>
    </row>
    <row r="321" spans="8:9" x14ac:dyDescent="0.25">
      <c r="H321" s="202">
        <v>1.1609958550767701</v>
      </c>
      <c r="I321" s="202" t="s">
        <v>493</v>
      </c>
    </row>
    <row r="322" spans="8:9" x14ac:dyDescent="0.25">
      <c r="H322" s="204">
        <v>0.45748987200317998</v>
      </c>
      <c r="I322" s="204" t="s">
        <v>482</v>
      </c>
    </row>
    <row r="323" spans="8:9" x14ac:dyDescent="0.25">
      <c r="H323" s="204">
        <v>0.14583359177381</v>
      </c>
      <c r="I323" s="204" t="s">
        <v>482</v>
      </c>
    </row>
    <row r="324" spans="8:9" x14ac:dyDescent="0.25">
      <c r="H324" s="204">
        <v>0.29181730744488998</v>
      </c>
      <c r="I324" s="204" t="s">
        <v>482</v>
      </c>
    </row>
    <row r="325" spans="8:9" x14ac:dyDescent="0.25">
      <c r="H325" s="204" t="s">
        <v>487</v>
      </c>
      <c r="I325" s="204" t="s">
        <v>487</v>
      </c>
    </row>
    <row r="326" spans="8:9" x14ac:dyDescent="0.25">
      <c r="H326" s="204" t="s">
        <v>487</v>
      </c>
      <c r="I326" s="204" t="s">
        <v>487</v>
      </c>
    </row>
    <row r="327" spans="8:9" x14ac:dyDescent="0.25">
      <c r="H327" s="204">
        <v>0.26585508385488998</v>
      </c>
      <c r="I327" s="204" t="s">
        <v>482</v>
      </c>
    </row>
    <row r="328" spans="8:9" x14ac:dyDescent="0.25">
      <c r="H328" s="202">
        <v>2.9373316220328798</v>
      </c>
      <c r="I328" s="202" t="s">
        <v>493</v>
      </c>
    </row>
    <row r="329" spans="8:9" x14ac:dyDescent="0.25">
      <c r="H329" s="202">
        <v>0.82174234639587995</v>
      </c>
      <c r="I329" s="202" t="s">
        <v>482</v>
      </c>
    </row>
    <row r="330" spans="8:9" x14ac:dyDescent="0.25">
      <c r="H330" s="202">
        <v>1.2681639466510001E-2</v>
      </c>
      <c r="I330" s="202" t="s">
        <v>482</v>
      </c>
    </row>
    <row r="331" spans="8:9" x14ac:dyDescent="0.25">
      <c r="H331" s="202">
        <v>0.46968117631473</v>
      </c>
      <c r="I331" s="202" t="s">
        <v>482</v>
      </c>
    </row>
    <row r="332" spans="8:9" x14ac:dyDescent="0.25">
      <c r="H332" s="202" t="s">
        <v>487</v>
      </c>
      <c r="I332" s="202" t="s">
        <v>487</v>
      </c>
    </row>
    <row r="333" spans="8:9" x14ac:dyDescent="0.25">
      <c r="H333" s="202" t="s">
        <v>487</v>
      </c>
      <c r="I333" s="202" t="s">
        <v>487</v>
      </c>
    </row>
    <row r="334" spans="8:9" x14ac:dyDescent="0.25">
      <c r="H334" s="202">
        <v>1.63322645985576</v>
      </c>
      <c r="I334" s="202" t="s">
        <v>482</v>
      </c>
    </row>
    <row r="335" spans="8:9" x14ac:dyDescent="0.25">
      <c r="H335" s="202">
        <v>2.9373316220328798</v>
      </c>
      <c r="I335" s="202" t="s">
        <v>493</v>
      </c>
    </row>
    <row r="336" spans="8:9" x14ac:dyDescent="0.25">
      <c r="H336" s="202">
        <v>2.9373316220328798</v>
      </c>
      <c r="I336" s="202" t="s">
        <v>493</v>
      </c>
    </row>
    <row r="337" spans="8:9" x14ac:dyDescent="0.25">
      <c r="H337" s="204">
        <v>0.82174234639587995</v>
      </c>
      <c r="I337" s="204" t="s">
        <v>482</v>
      </c>
    </row>
    <row r="338" spans="8:9" x14ac:dyDescent="0.25">
      <c r="H338" s="204">
        <v>1.2681639466510001E-2</v>
      </c>
      <c r="I338" s="204" t="s">
        <v>482</v>
      </c>
    </row>
    <row r="339" spans="8:9" x14ac:dyDescent="0.25">
      <c r="H339" s="204">
        <v>0.46968117631473</v>
      </c>
      <c r="I339" s="204" t="s">
        <v>482</v>
      </c>
    </row>
    <row r="340" spans="8:9" x14ac:dyDescent="0.25">
      <c r="H340" s="204" t="s">
        <v>487</v>
      </c>
      <c r="I340" s="204" t="s">
        <v>487</v>
      </c>
    </row>
    <row r="341" spans="8:9" x14ac:dyDescent="0.25">
      <c r="H341" s="204" t="s">
        <v>487</v>
      </c>
      <c r="I341" s="204" t="s">
        <v>487</v>
      </c>
    </row>
    <row r="342" spans="8:9" x14ac:dyDescent="0.25">
      <c r="H342" s="204">
        <v>1.63322645985576</v>
      </c>
      <c r="I342" s="204" t="s">
        <v>482</v>
      </c>
    </row>
    <row r="343" spans="8:9" x14ac:dyDescent="0.25">
      <c r="H343" s="202">
        <v>1.87845249299E-3</v>
      </c>
      <c r="I343" s="202" t="s">
        <v>493</v>
      </c>
    </row>
    <row r="344" spans="8:9" x14ac:dyDescent="0.25">
      <c r="H344" s="202">
        <v>4.7696027669999998E-5</v>
      </c>
      <c r="I344" s="202" t="s">
        <v>482</v>
      </c>
    </row>
    <row r="345" spans="8:9" x14ac:dyDescent="0.25">
      <c r="H345" s="202">
        <v>1.6070924842E-3</v>
      </c>
      <c r="I345" s="202" t="s">
        <v>482</v>
      </c>
    </row>
    <row r="346" spans="8:9" x14ac:dyDescent="0.25">
      <c r="H346" s="202">
        <v>2.2366398112E-4</v>
      </c>
      <c r="I346" s="202" t="s">
        <v>482</v>
      </c>
    </row>
    <row r="347" spans="8:9" x14ac:dyDescent="0.25">
      <c r="H347" s="202" t="s">
        <v>487</v>
      </c>
      <c r="I347" s="202" t="s">
        <v>487</v>
      </c>
    </row>
    <row r="348" spans="8:9" x14ac:dyDescent="0.25">
      <c r="H348" s="202" t="s">
        <v>487</v>
      </c>
      <c r="I348" s="202" t="s">
        <v>487</v>
      </c>
    </row>
    <row r="349" spans="8:9" x14ac:dyDescent="0.25">
      <c r="H349" s="202" t="s">
        <v>482</v>
      </c>
      <c r="I349" s="202" t="s">
        <v>482</v>
      </c>
    </row>
    <row r="350" spans="8:9" x14ac:dyDescent="0.25">
      <c r="H350" s="202">
        <v>1.87845249299E-3</v>
      </c>
      <c r="I350" s="202" t="s">
        <v>493</v>
      </c>
    </row>
    <row r="351" spans="8:9" x14ac:dyDescent="0.25">
      <c r="H351" s="204">
        <v>4.7696027669999998E-5</v>
      </c>
      <c r="I351" s="204" t="s">
        <v>482</v>
      </c>
    </row>
    <row r="352" spans="8:9" x14ac:dyDescent="0.25">
      <c r="H352" s="204">
        <v>1.6070924842E-3</v>
      </c>
      <c r="I352" s="204" t="s">
        <v>482</v>
      </c>
    </row>
    <row r="353" spans="8:9" x14ac:dyDescent="0.25">
      <c r="H353" s="204">
        <v>2.2366398112E-4</v>
      </c>
      <c r="I353" s="204" t="s">
        <v>482</v>
      </c>
    </row>
    <row r="354" spans="8:9" x14ac:dyDescent="0.25">
      <c r="H354" s="204" t="s">
        <v>487</v>
      </c>
      <c r="I354" s="204" t="s">
        <v>487</v>
      </c>
    </row>
    <row r="355" spans="8:9" x14ac:dyDescent="0.25">
      <c r="H355" s="204" t="s">
        <v>487</v>
      </c>
      <c r="I355" s="204" t="s">
        <v>487</v>
      </c>
    </row>
    <row r="356" spans="8:9" x14ac:dyDescent="0.25">
      <c r="H356" s="204" t="s">
        <v>482</v>
      </c>
      <c r="I356" s="204" t="s">
        <v>482</v>
      </c>
    </row>
    <row r="357" spans="8:9" x14ac:dyDescent="0.25">
      <c r="H357" s="202" t="s">
        <v>2030</v>
      </c>
      <c r="I357" s="203" t="s">
        <v>189</v>
      </c>
    </row>
    <row r="358" spans="8:9" x14ac:dyDescent="0.25">
      <c r="H358" s="204" t="s">
        <v>483</v>
      </c>
      <c r="I358" s="203" t="s">
        <v>189</v>
      </c>
    </row>
    <row r="359" spans="8:9" x14ac:dyDescent="0.25">
      <c r="H359" s="204" t="s">
        <v>483</v>
      </c>
      <c r="I359" s="203" t="s">
        <v>189</v>
      </c>
    </row>
    <row r="360" spans="8:9" x14ac:dyDescent="0.25">
      <c r="H360" s="204" t="s">
        <v>483</v>
      </c>
      <c r="I360" s="203" t="s">
        <v>189</v>
      </c>
    </row>
    <row r="361" spans="8:9" x14ac:dyDescent="0.25">
      <c r="H361" s="202" t="s">
        <v>487</v>
      </c>
      <c r="I361" s="203" t="s">
        <v>189</v>
      </c>
    </row>
    <row r="362" spans="8:9" x14ac:dyDescent="0.25">
      <c r="H362" s="204" t="s">
        <v>483</v>
      </c>
      <c r="I362" s="203" t="s">
        <v>189</v>
      </c>
    </row>
    <row r="363" spans="8:9" x14ac:dyDescent="0.25">
      <c r="H363" s="204" t="s">
        <v>482</v>
      </c>
      <c r="I363" s="203" t="s">
        <v>189</v>
      </c>
    </row>
    <row r="364" spans="8:9" x14ac:dyDescent="0.25">
      <c r="H364" s="202" t="s">
        <v>487</v>
      </c>
      <c r="I364" s="203" t="s">
        <v>189</v>
      </c>
    </row>
    <row r="365" spans="8:9" x14ac:dyDescent="0.25">
      <c r="H365" s="202" t="s">
        <v>2030</v>
      </c>
      <c r="I365" s="203" t="s">
        <v>189</v>
      </c>
    </row>
    <row r="366" spans="8:9" x14ac:dyDescent="0.25">
      <c r="H366" s="204" t="s">
        <v>483</v>
      </c>
      <c r="I366" s="203" t="s">
        <v>189</v>
      </c>
    </row>
    <row r="367" spans="8:9" x14ac:dyDescent="0.25">
      <c r="H367" s="204" t="s">
        <v>483</v>
      </c>
      <c r="I367" s="203" t="s">
        <v>189</v>
      </c>
    </row>
    <row r="368" spans="8:9" x14ac:dyDescent="0.25">
      <c r="H368" s="204" t="s">
        <v>483</v>
      </c>
      <c r="I368" s="203" t="s">
        <v>189</v>
      </c>
    </row>
    <row r="369" spans="8:9" x14ac:dyDescent="0.25">
      <c r="H369" s="202" t="s">
        <v>483</v>
      </c>
      <c r="I369" s="203" t="s">
        <v>189</v>
      </c>
    </row>
    <row r="370" spans="8:9" x14ac:dyDescent="0.25">
      <c r="H370" s="204" t="s">
        <v>483</v>
      </c>
      <c r="I370" s="203" t="s">
        <v>189</v>
      </c>
    </row>
    <row r="371" spans="8:9" x14ac:dyDescent="0.25">
      <c r="H371" s="204" t="s">
        <v>482</v>
      </c>
      <c r="I371" s="203" t="s">
        <v>189</v>
      </c>
    </row>
    <row r="372" spans="8:9" x14ac:dyDescent="0.25">
      <c r="H372" s="202" t="s">
        <v>487</v>
      </c>
      <c r="I372" s="203" t="s">
        <v>189</v>
      </c>
    </row>
    <row r="373" spans="8:9" x14ac:dyDescent="0.25">
      <c r="H373" s="202">
        <v>2.5601844175807398</v>
      </c>
      <c r="I373" s="202" t="s">
        <v>493</v>
      </c>
    </row>
    <row r="374" spans="8:9" x14ac:dyDescent="0.25">
      <c r="H374" s="202">
        <v>1.7785747835824199</v>
      </c>
      <c r="I374" s="202" t="s">
        <v>493</v>
      </c>
    </row>
    <row r="375" spans="8:9" x14ac:dyDescent="0.25">
      <c r="H375" s="202">
        <v>1.29867598133739</v>
      </c>
      <c r="I375" s="202" t="s">
        <v>493</v>
      </c>
    </row>
    <row r="376" spans="8:9" x14ac:dyDescent="0.25">
      <c r="H376" s="204" t="s">
        <v>482</v>
      </c>
      <c r="I376" s="204" t="s">
        <v>482</v>
      </c>
    </row>
    <row r="377" spans="8:9" x14ac:dyDescent="0.25">
      <c r="H377" s="204" t="s">
        <v>482</v>
      </c>
      <c r="I377" s="204" t="s">
        <v>482</v>
      </c>
    </row>
    <row r="378" spans="8:9" x14ac:dyDescent="0.25">
      <c r="H378" s="204" t="s">
        <v>482</v>
      </c>
      <c r="I378" s="204" t="s">
        <v>482</v>
      </c>
    </row>
    <row r="379" spans="8:9" x14ac:dyDescent="0.25">
      <c r="H379" s="204">
        <v>1.29867598133739</v>
      </c>
      <c r="I379" s="204" t="s">
        <v>482</v>
      </c>
    </row>
    <row r="380" spans="8:9" x14ac:dyDescent="0.25">
      <c r="H380" s="204" t="s">
        <v>487</v>
      </c>
      <c r="I380" s="204" t="s">
        <v>487</v>
      </c>
    </row>
    <row r="381" spans="8:9" x14ac:dyDescent="0.25">
      <c r="H381" s="204" t="s">
        <v>482</v>
      </c>
      <c r="I381" s="204" t="s">
        <v>482</v>
      </c>
    </row>
    <row r="382" spans="8:9" x14ac:dyDescent="0.25">
      <c r="H382" s="202">
        <v>0.47989880224503001</v>
      </c>
      <c r="I382" s="202" t="s">
        <v>493</v>
      </c>
    </row>
    <row r="383" spans="8:9" x14ac:dyDescent="0.25">
      <c r="H383" s="204">
        <v>0.42843603655833001</v>
      </c>
      <c r="I383" s="204" t="s">
        <v>482</v>
      </c>
    </row>
    <row r="384" spans="8:9" x14ac:dyDescent="0.25">
      <c r="H384" s="204">
        <v>4.9153121453560003E-2</v>
      </c>
      <c r="I384" s="204" t="s">
        <v>482</v>
      </c>
    </row>
    <row r="385" spans="8:9" x14ac:dyDescent="0.25">
      <c r="H385" s="204">
        <v>2.3096442331399999E-3</v>
      </c>
      <c r="I385" s="204" t="s">
        <v>482</v>
      </c>
    </row>
    <row r="386" spans="8:9" x14ac:dyDescent="0.25">
      <c r="H386" s="204" t="s">
        <v>487</v>
      </c>
      <c r="I386" s="204" t="s">
        <v>487</v>
      </c>
    </row>
    <row r="387" spans="8:9" x14ac:dyDescent="0.25">
      <c r="H387" s="204" t="s">
        <v>487</v>
      </c>
      <c r="I387" s="204" t="s">
        <v>487</v>
      </c>
    </row>
    <row r="388" spans="8:9" x14ac:dyDescent="0.25">
      <c r="H388" s="204" t="s">
        <v>486</v>
      </c>
      <c r="I388" s="204" t="s">
        <v>482</v>
      </c>
    </row>
    <row r="389" spans="8:9" x14ac:dyDescent="0.25">
      <c r="H389" s="202" t="s">
        <v>493</v>
      </c>
      <c r="I389" s="202" t="s">
        <v>493</v>
      </c>
    </row>
    <row r="390" spans="8:9" x14ac:dyDescent="0.25">
      <c r="H390" s="204" t="s">
        <v>482</v>
      </c>
      <c r="I390" s="204" t="s">
        <v>482</v>
      </c>
    </row>
    <row r="391" spans="8:9" x14ac:dyDescent="0.25">
      <c r="H391" s="204" t="s">
        <v>482</v>
      </c>
      <c r="I391" s="204" t="s">
        <v>482</v>
      </c>
    </row>
    <row r="392" spans="8:9" x14ac:dyDescent="0.25">
      <c r="H392" s="204" t="s">
        <v>482</v>
      </c>
      <c r="I392" s="204" t="s">
        <v>482</v>
      </c>
    </row>
    <row r="393" spans="8:9" x14ac:dyDescent="0.25">
      <c r="H393" s="204" t="s">
        <v>487</v>
      </c>
      <c r="I393" s="204" t="s">
        <v>487</v>
      </c>
    </row>
    <row r="394" spans="8:9" x14ac:dyDescent="0.25">
      <c r="H394" s="204" t="s">
        <v>487</v>
      </c>
      <c r="I394" s="204" t="s">
        <v>487</v>
      </c>
    </row>
    <row r="395" spans="8:9" x14ac:dyDescent="0.25">
      <c r="H395" s="204" t="s">
        <v>482</v>
      </c>
      <c r="I395" s="204" t="s">
        <v>482</v>
      </c>
    </row>
    <row r="396" spans="8:9" x14ac:dyDescent="0.25">
      <c r="H396" s="202">
        <v>0.78160963399831995</v>
      </c>
      <c r="I396" s="203" t="s">
        <v>189</v>
      </c>
    </row>
    <row r="397" spans="8:9" x14ac:dyDescent="0.25">
      <c r="H397" s="202">
        <v>0.78160963399831995</v>
      </c>
      <c r="I397" s="203" t="s">
        <v>189</v>
      </c>
    </row>
    <row r="398" spans="8:9" x14ac:dyDescent="0.25">
      <c r="H398" s="204">
        <v>0.78160963399831995</v>
      </c>
      <c r="I398" s="203" t="s">
        <v>189</v>
      </c>
    </row>
    <row r="399" spans="8:9" x14ac:dyDescent="0.25">
      <c r="H399" s="204" t="s">
        <v>487</v>
      </c>
      <c r="I399" s="203" t="s">
        <v>189</v>
      </c>
    </row>
    <row r="400" spans="8:9" x14ac:dyDescent="0.25">
      <c r="H400" s="204" t="s">
        <v>487</v>
      </c>
      <c r="I400" s="203" t="s">
        <v>189</v>
      </c>
    </row>
    <row r="401" spans="8:12" x14ac:dyDescent="0.25">
      <c r="H401" s="204" t="s">
        <v>487</v>
      </c>
      <c r="I401" s="203" t="s">
        <v>189</v>
      </c>
    </row>
    <row r="402" spans="8:12" x14ac:dyDescent="0.25">
      <c r="H402" s="204" t="s">
        <v>487</v>
      </c>
      <c r="I402" s="203" t="s">
        <v>189</v>
      </c>
    </row>
    <row r="403" spans="8:12" x14ac:dyDescent="0.25">
      <c r="H403" s="205"/>
      <c r="I403" s="205"/>
    </row>
    <row r="404" spans="8:12" x14ac:dyDescent="0.25">
      <c r="H404" s="203" t="s">
        <v>189</v>
      </c>
      <c r="I404" s="203" t="s">
        <v>189</v>
      </c>
    </row>
    <row r="405" spans="8:12" x14ac:dyDescent="0.25">
      <c r="H405" s="204" t="s">
        <v>482</v>
      </c>
      <c r="I405" s="204" t="s">
        <v>482</v>
      </c>
    </row>
    <row r="406" spans="8:12" x14ac:dyDescent="0.25">
      <c r="H406" s="204" t="s">
        <v>482</v>
      </c>
      <c r="I406" s="204" t="s">
        <v>482</v>
      </c>
    </row>
    <row r="408" spans="8:12" x14ac:dyDescent="0.25">
      <c r="H408" s="58">
        <f t="shared" ref="H408:I408" si="0">SUM(H216,H402)</f>
        <v>4.8332437122200001E-3</v>
      </c>
      <c r="I408" s="58">
        <f t="shared" si="0"/>
        <v>0</v>
      </c>
    </row>
    <row r="410" spans="8:12" x14ac:dyDescent="0.25">
      <c r="H410" s="158"/>
      <c r="I410" s="158"/>
      <c r="J410" s="158"/>
      <c r="K410" s="158"/>
      <c r="L410" s="56" t="s">
        <v>476</v>
      </c>
    </row>
    <row r="411" spans="8:12" x14ac:dyDescent="0.25">
      <c r="H411" s="158"/>
      <c r="I411" s="158"/>
      <c r="J411" s="158"/>
      <c r="K411" s="158"/>
      <c r="L411" s="56" t="s">
        <v>2279</v>
      </c>
    </row>
    <row r="412" spans="8:12" x14ac:dyDescent="0.25">
      <c r="H412" s="158"/>
      <c r="I412" s="158"/>
      <c r="J412" s="158"/>
      <c r="K412" s="159"/>
      <c r="L412" s="56" t="s">
        <v>477</v>
      </c>
    </row>
    <row r="413" spans="8:12" x14ac:dyDescent="0.25">
      <c r="H413" s="158"/>
      <c r="I413" s="158"/>
      <c r="J413" s="158"/>
      <c r="K413" s="158"/>
      <c r="L413" s="160"/>
    </row>
    <row r="414" spans="8:12" x14ac:dyDescent="0.25">
      <c r="H414" s="59" t="s">
        <v>498</v>
      </c>
      <c r="I414" s="161" t="s">
        <v>499</v>
      </c>
      <c r="J414" s="162" t="s">
        <v>480</v>
      </c>
      <c r="K414" s="162" t="s">
        <v>481</v>
      </c>
      <c r="L414" s="163" t="s">
        <v>500</v>
      </c>
    </row>
    <row r="415" spans="8:12" ht="15.75" thickBot="1" x14ac:dyDescent="0.3">
      <c r="H415" s="273"/>
      <c r="I415" s="273"/>
      <c r="J415" s="273"/>
      <c r="K415" s="273"/>
      <c r="L415" s="274"/>
    </row>
    <row r="416" spans="8:12" ht="15.75" thickTop="1" x14ac:dyDescent="0.25">
      <c r="H416" s="206">
        <v>2.8530150025699998E-2</v>
      </c>
      <c r="I416" s="206">
        <v>572.16514495327442</v>
      </c>
      <c r="J416" s="206">
        <v>1557.1939910195872</v>
      </c>
      <c r="K416" s="206">
        <v>5849.2197121443369</v>
      </c>
      <c r="L416" s="206">
        <v>830.75987228203655</v>
      </c>
    </row>
    <row r="417" spans="8:12" x14ac:dyDescent="0.25">
      <c r="H417" s="203" t="s">
        <v>189</v>
      </c>
      <c r="I417" s="206" t="s">
        <v>482</v>
      </c>
      <c r="J417" s="206" t="s">
        <v>482</v>
      </c>
      <c r="K417" s="206" t="s">
        <v>482</v>
      </c>
      <c r="L417" s="206">
        <v>134.03649648504052</v>
      </c>
    </row>
    <row r="418" spans="8:12" x14ac:dyDescent="0.25">
      <c r="H418" s="203" t="s">
        <v>189</v>
      </c>
      <c r="I418" s="203" t="s">
        <v>189</v>
      </c>
      <c r="J418" s="203" t="s">
        <v>189</v>
      </c>
      <c r="K418" s="203" t="s">
        <v>189</v>
      </c>
      <c r="L418" s="204">
        <v>134.03649648504052</v>
      </c>
    </row>
    <row r="419" spans="8:12" x14ac:dyDescent="0.25">
      <c r="H419" s="203" t="s">
        <v>189</v>
      </c>
      <c r="I419" s="203" t="s">
        <v>189</v>
      </c>
      <c r="J419" s="203" t="s">
        <v>189</v>
      </c>
      <c r="K419" s="203" t="s">
        <v>189</v>
      </c>
      <c r="L419" s="203" t="s">
        <v>189</v>
      </c>
    </row>
    <row r="420" spans="8:12" x14ac:dyDescent="0.25">
      <c r="H420" s="203" t="s">
        <v>189</v>
      </c>
      <c r="I420" s="203" t="s">
        <v>189</v>
      </c>
      <c r="J420" s="203" t="s">
        <v>189</v>
      </c>
      <c r="K420" s="203" t="s">
        <v>189</v>
      </c>
      <c r="L420" s="203" t="s">
        <v>189</v>
      </c>
    </row>
    <row r="421" spans="8:12" x14ac:dyDescent="0.25">
      <c r="H421" s="203" t="s">
        <v>189</v>
      </c>
      <c r="I421" s="206" t="s">
        <v>482</v>
      </c>
      <c r="J421" s="206" t="s">
        <v>482</v>
      </c>
      <c r="K421" s="206" t="s">
        <v>482</v>
      </c>
      <c r="L421" s="206" t="s">
        <v>482</v>
      </c>
    </row>
    <row r="422" spans="8:12" x14ac:dyDescent="0.25">
      <c r="H422" s="206" t="s">
        <v>482</v>
      </c>
      <c r="I422" s="206">
        <v>55.249069497127223</v>
      </c>
      <c r="J422" s="206">
        <v>188.72091220254887</v>
      </c>
      <c r="K422" s="206">
        <v>213.37603828081271</v>
      </c>
      <c r="L422" s="206">
        <v>228.15769905799976</v>
      </c>
    </row>
    <row r="423" spans="8:12" x14ac:dyDescent="0.25">
      <c r="H423" s="203" t="s">
        <v>189</v>
      </c>
      <c r="I423" s="204" t="s">
        <v>483</v>
      </c>
      <c r="J423" s="204" t="s">
        <v>483</v>
      </c>
      <c r="K423" s="204" t="s">
        <v>483</v>
      </c>
      <c r="L423" s="204" t="s">
        <v>483</v>
      </c>
    </row>
    <row r="424" spans="8:12" x14ac:dyDescent="0.25">
      <c r="H424" s="203" t="s">
        <v>189</v>
      </c>
      <c r="I424" s="204" t="s">
        <v>483</v>
      </c>
      <c r="J424" s="203" t="s">
        <v>189</v>
      </c>
      <c r="K424" s="203" t="s">
        <v>189</v>
      </c>
      <c r="L424" s="203" t="s">
        <v>189</v>
      </c>
    </row>
    <row r="425" spans="8:12" x14ac:dyDescent="0.25">
      <c r="H425" s="203" t="s">
        <v>189</v>
      </c>
      <c r="I425" s="204" t="s">
        <v>483</v>
      </c>
      <c r="J425" s="204" t="s">
        <v>483</v>
      </c>
      <c r="K425" s="204" t="s">
        <v>483</v>
      </c>
      <c r="L425" s="203" t="s">
        <v>189</v>
      </c>
    </row>
    <row r="426" spans="8:12" x14ac:dyDescent="0.25">
      <c r="H426" s="203" t="s">
        <v>189</v>
      </c>
      <c r="I426" s="203" t="s">
        <v>189</v>
      </c>
      <c r="J426" s="203" t="s">
        <v>189</v>
      </c>
      <c r="K426" s="204" t="s">
        <v>483</v>
      </c>
      <c r="L426" s="204" t="s">
        <v>483</v>
      </c>
    </row>
    <row r="427" spans="8:12" x14ac:dyDescent="0.25">
      <c r="H427" s="203" t="s">
        <v>189</v>
      </c>
      <c r="I427" s="204" t="s">
        <v>483</v>
      </c>
      <c r="J427" s="204" t="s">
        <v>483</v>
      </c>
      <c r="K427" s="204" t="s">
        <v>483</v>
      </c>
      <c r="L427" s="204" t="s">
        <v>483</v>
      </c>
    </row>
    <row r="428" spans="8:12" x14ac:dyDescent="0.25">
      <c r="H428" s="203" t="s">
        <v>189</v>
      </c>
      <c r="I428" s="203" t="s">
        <v>189</v>
      </c>
      <c r="J428" s="203" t="s">
        <v>189</v>
      </c>
      <c r="K428" s="203" t="s">
        <v>189</v>
      </c>
      <c r="L428" s="203" t="s">
        <v>189</v>
      </c>
    </row>
    <row r="429" spans="8:12" x14ac:dyDescent="0.25">
      <c r="H429" s="203" t="s">
        <v>189</v>
      </c>
      <c r="I429" s="203" t="s">
        <v>189</v>
      </c>
      <c r="J429" s="203" t="s">
        <v>189</v>
      </c>
      <c r="K429" s="203" t="s">
        <v>189</v>
      </c>
      <c r="L429" s="203" t="s">
        <v>189</v>
      </c>
    </row>
    <row r="430" spans="8:12" x14ac:dyDescent="0.25">
      <c r="H430" s="203" t="s">
        <v>189</v>
      </c>
      <c r="I430" s="204" t="s">
        <v>483</v>
      </c>
      <c r="J430" s="204" t="s">
        <v>483</v>
      </c>
      <c r="K430" s="204" t="s">
        <v>483</v>
      </c>
      <c r="L430" s="204" t="s">
        <v>483</v>
      </c>
    </row>
    <row r="431" spans="8:12" x14ac:dyDescent="0.25">
      <c r="H431" s="206" t="s">
        <v>482</v>
      </c>
      <c r="I431" s="203" t="s">
        <v>189</v>
      </c>
      <c r="J431" s="203" t="s">
        <v>189</v>
      </c>
      <c r="K431" s="203" t="s">
        <v>189</v>
      </c>
      <c r="L431" s="203" t="s">
        <v>189</v>
      </c>
    </row>
    <row r="432" spans="8:12" x14ac:dyDescent="0.25">
      <c r="H432" s="206" t="s">
        <v>482</v>
      </c>
      <c r="I432" s="206">
        <v>55.249069497127223</v>
      </c>
      <c r="J432" s="206">
        <v>188.72091220254887</v>
      </c>
      <c r="K432" s="206">
        <v>213.37603828081271</v>
      </c>
      <c r="L432" s="206">
        <v>228.15769905799976</v>
      </c>
    </row>
    <row r="433" spans="8:12" x14ac:dyDescent="0.25">
      <c r="H433" s="206" t="s">
        <v>482</v>
      </c>
      <c r="I433" s="206">
        <v>60.032090854165958</v>
      </c>
      <c r="J433" s="206">
        <v>752.39490757758881</v>
      </c>
      <c r="K433" s="206">
        <v>44.874287061635293</v>
      </c>
      <c r="L433" s="206">
        <v>158.39225986800554</v>
      </c>
    </row>
    <row r="434" spans="8:12" x14ac:dyDescent="0.25">
      <c r="H434" s="203" t="s">
        <v>189</v>
      </c>
      <c r="I434" s="204" t="s">
        <v>483</v>
      </c>
      <c r="J434" s="204" t="s">
        <v>483</v>
      </c>
      <c r="K434" s="204" t="s">
        <v>483</v>
      </c>
      <c r="L434" s="204" t="s">
        <v>483</v>
      </c>
    </row>
    <row r="435" spans="8:12" x14ac:dyDescent="0.25">
      <c r="H435" s="203" t="s">
        <v>189</v>
      </c>
      <c r="I435" s="204" t="s">
        <v>483</v>
      </c>
      <c r="J435" s="204" t="s">
        <v>483</v>
      </c>
      <c r="K435" s="204" t="s">
        <v>483</v>
      </c>
      <c r="L435" s="204" t="s">
        <v>483</v>
      </c>
    </row>
    <row r="436" spans="8:12" x14ac:dyDescent="0.25">
      <c r="H436" s="203" t="s">
        <v>189</v>
      </c>
      <c r="I436" s="204" t="s">
        <v>483</v>
      </c>
      <c r="J436" s="204" t="s">
        <v>483</v>
      </c>
      <c r="K436" s="204" t="s">
        <v>483</v>
      </c>
      <c r="L436" s="204" t="s">
        <v>483</v>
      </c>
    </row>
    <row r="437" spans="8:12" x14ac:dyDescent="0.25">
      <c r="H437" s="203" t="s">
        <v>189</v>
      </c>
      <c r="I437" s="204" t="s">
        <v>483</v>
      </c>
      <c r="J437" s="204" t="s">
        <v>483</v>
      </c>
      <c r="K437" s="204" t="s">
        <v>483</v>
      </c>
      <c r="L437" s="204" t="s">
        <v>483</v>
      </c>
    </row>
    <row r="438" spans="8:12" x14ac:dyDescent="0.25">
      <c r="H438" s="203" t="s">
        <v>189</v>
      </c>
      <c r="I438" s="204" t="s">
        <v>483</v>
      </c>
      <c r="J438" s="204" t="s">
        <v>483</v>
      </c>
      <c r="K438" s="204" t="s">
        <v>483</v>
      </c>
      <c r="L438" s="204" t="s">
        <v>483</v>
      </c>
    </row>
    <row r="439" spans="8:12" x14ac:dyDescent="0.25">
      <c r="H439" s="203" t="s">
        <v>189</v>
      </c>
      <c r="I439" s="204" t="s">
        <v>483</v>
      </c>
      <c r="J439" s="204" t="s">
        <v>483</v>
      </c>
      <c r="K439" s="204" t="s">
        <v>483</v>
      </c>
      <c r="L439" s="204" t="s">
        <v>483</v>
      </c>
    </row>
    <row r="440" spans="8:12" x14ac:dyDescent="0.25">
      <c r="H440" s="206" t="s">
        <v>482</v>
      </c>
      <c r="I440" s="206">
        <v>60.032090854165958</v>
      </c>
      <c r="J440" s="206">
        <v>752.39490757758881</v>
      </c>
      <c r="K440" s="206">
        <v>44.874287061635293</v>
      </c>
      <c r="L440" s="206">
        <v>158.39225986800554</v>
      </c>
    </row>
    <row r="441" spans="8:12" x14ac:dyDescent="0.25">
      <c r="H441" s="203" t="s">
        <v>189</v>
      </c>
      <c r="I441" s="206" t="s">
        <v>482</v>
      </c>
      <c r="J441" s="206" t="s">
        <v>482</v>
      </c>
      <c r="K441" s="206" t="s">
        <v>482</v>
      </c>
      <c r="L441" s="206" t="s">
        <v>482</v>
      </c>
    </row>
    <row r="442" spans="8:12" x14ac:dyDescent="0.25">
      <c r="H442" s="203" t="s">
        <v>189</v>
      </c>
      <c r="I442" s="204" t="s">
        <v>482</v>
      </c>
      <c r="J442" s="204" t="s">
        <v>482</v>
      </c>
      <c r="K442" s="204" t="s">
        <v>482</v>
      </c>
      <c r="L442" s="204" t="s">
        <v>482</v>
      </c>
    </row>
    <row r="443" spans="8:12" x14ac:dyDescent="0.25">
      <c r="H443" s="203" t="s">
        <v>189</v>
      </c>
      <c r="I443" s="204" t="s">
        <v>482</v>
      </c>
      <c r="J443" s="204" t="s">
        <v>482</v>
      </c>
      <c r="K443" s="204" t="s">
        <v>482</v>
      </c>
      <c r="L443" s="204" t="s">
        <v>482</v>
      </c>
    </row>
    <row r="444" spans="8:12" x14ac:dyDescent="0.25">
      <c r="H444" s="203" t="s">
        <v>189</v>
      </c>
      <c r="I444" s="206" t="s">
        <v>482</v>
      </c>
      <c r="J444" s="206" t="s">
        <v>482</v>
      </c>
      <c r="K444" s="206" t="s">
        <v>482</v>
      </c>
      <c r="L444" s="206" t="s">
        <v>482</v>
      </c>
    </row>
    <row r="445" spans="8:12" x14ac:dyDescent="0.25">
      <c r="H445" s="206">
        <v>2.8530150025699998E-2</v>
      </c>
      <c r="I445" s="203" t="s">
        <v>189</v>
      </c>
      <c r="J445" s="203" t="s">
        <v>189</v>
      </c>
      <c r="K445" s="203" t="s">
        <v>189</v>
      </c>
      <c r="L445" s="203" t="s">
        <v>189</v>
      </c>
    </row>
    <row r="446" spans="8:12" x14ac:dyDescent="0.25">
      <c r="H446" s="206">
        <v>2.8530150025699998E-2</v>
      </c>
      <c r="I446" s="203" t="s">
        <v>189</v>
      </c>
      <c r="J446" s="203" t="s">
        <v>189</v>
      </c>
      <c r="K446" s="203" t="s">
        <v>189</v>
      </c>
      <c r="L446" s="203" t="s">
        <v>189</v>
      </c>
    </row>
    <row r="447" spans="8:12" x14ac:dyDescent="0.25">
      <c r="H447" s="206" t="s">
        <v>486</v>
      </c>
      <c r="I447" s="203" t="s">
        <v>189</v>
      </c>
      <c r="J447" s="203" t="s">
        <v>189</v>
      </c>
      <c r="K447" s="203" t="s">
        <v>189</v>
      </c>
      <c r="L447" s="203" t="s">
        <v>189</v>
      </c>
    </row>
    <row r="448" spans="8:12" x14ac:dyDescent="0.25">
      <c r="H448" s="206" t="s">
        <v>487</v>
      </c>
      <c r="I448" s="203" t="s">
        <v>189</v>
      </c>
      <c r="J448" s="203" t="s">
        <v>189</v>
      </c>
      <c r="K448" s="203" t="s">
        <v>189</v>
      </c>
      <c r="L448" s="203" t="s">
        <v>189</v>
      </c>
    </row>
    <row r="449" spans="8:12" x14ac:dyDescent="0.25">
      <c r="H449" s="206" t="s">
        <v>487</v>
      </c>
      <c r="I449" s="203" t="s">
        <v>189</v>
      </c>
      <c r="J449" s="203" t="s">
        <v>189</v>
      </c>
      <c r="K449" s="203" t="s">
        <v>189</v>
      </c>
      <c r="L449" s="203" t="s">
        <v>189</v>
      </c>
    </row>
    <row r="450" spans="8:12" x14ac:dyDescent="0.25">
      <c r="H450" s="206" t="s">
        <v>487</v>
      </c>
      <c r="I450" s="203" t="s">
        <v>189</v>
      </c>
      <c r="J450" s="203" t="s">
        <v>189</v>
      </c>
      <c r="K450" s="203" t="s">
        <v>189</v>
      </c>
      <c r="L450" s="203" t="s">
        <v>189</v>
      </c>
    </row>
    <row r="451" spans="8:12" x14ac:dyDescent="0.25">
      <c r="H451" s="206" t="s">
        <v>482</v>
      </c>
      <c r="I451" s="203" t="s">
        <v>189</v>
      </c>
      <c r="J451" s="203" t="s">
        <v>189</v>
      </c>
      <c r="K451" s="203" t="s">
        <v>189</v>
      </c>
      <c r="L451" s="203" t="s">
        <v>189</v>
      </c>
    </row>
    <row r="452" spans="8:12" x14ac:dyDescent="0.25">
      <c r="H452" s="206" t="s">
        <v>482</v>
      </c>
      <c r="I452" s="203" t="s">
        <v>189</v>
      </c>
      <c r="J452" s="203" t="s">
        <v>189</v>
      </c>
      <c r="K452" s="203" t="s">
        <v>189</v>
      </c>
      <c r="L452" s="203" t="s">
        <v>189</v>
      </c>
    </row>
    <row r="453" spans="8:12" x14ac:dyDescent="0.25">
      <c r="H453" s="206" t="s">
        <v>482</v>
      </c>
      <c r="I453" s="203" t="s">
        <v>189</v>
      </c>
      <c r="J453" s="203" t="s">
        <v>189</v>
      </c>
      <c r="K453" s="203" t="s">
        <v>189</v>
      </c>
      <c r="L453" s="203" t="s">
        <v>189</v>
      </c>
    </row>
    <row r="454" spans="8:12" x14ac:dyDescent="0.25">
      <c r="H454" s="206" t="s">
        <v>482</v>
      </c>
      <c r="I454" s="203" t="s">
        <v>189</v>
      </c>
      <c r="J454" s="203" t="s">
        <v>189</v>
      </c>
      <c r="K454" s="203" t="s">
        <v>189</v>
      </c>
      <c r="L454" s="203" t="s">
        <v>189</v>
      </c>
    </row>
    <row r="455" spans="8:12" x14ac:dyDescent="0.25">
      <c r="H455" s="206" t="s">
        <v>482</v>
      </c>
      <c r="I455" s="203" t="s">
        <v>189</v>
      </c>
      <c r="J455" s="203" t="s">
        <v>189</v>
      </c>
      <c r="K455" s="203" t="s">
        <v>189</v>
      </c>
      <c r="L455" s="203" t="s">
        <v>189</v>
      </c>
    </row>
    <row r="456" spans="8:12" x14ac:dyDescent="0.25">
      <c r="H456" s="206" t="s">
        <v>482</v>
      </c>
      <c r="I456" s="203" t="s">
        <v>189</v>
      </c>
      <c r="J456" s="203" t="s">
        <v>189</v>
      </c>
      <c r="K456" s="203" t="s">
        <v>189</v>
      </c>
      <c r="L456" s="203" t="s">
        <v>189</v>
      </c>
    </row>
    <row r="457" spans="8:12" x14ac:dyDescent="0.25">
      <c r="H457" s="206" t="s">
        <v>482</v>
      </c>
      <c r="I457" s="203" t="s">
        <v>189</v>
      </c>
      <c r="J457" s="203" t="s">
        <v>189</v>
      </c>
      <c r="K457" s="203" t="s">
        <v>189</v>
      </c>
      <c r="L457" s="203" t="s">
        <v>189</v>
      </c>
    </row>
    <row r="458" spans="8:12" x14ac:dyDescent="0.25">
      <c r="H458" s="206" t="s">
        <v>482</v>
      </c>
      <c r="I458" s="206">
        <v>3.0595650574289701</v>
      </c>
      <c r="J458" s="206">
        <v>2.2218459027463999</v>
      </c>
      <c r="K458" s="206">
        <v>3851.2231308671667</v>
      </c>
      <c r="L458" s="206">
        <v>0.17191986356898001</v>
      </c>
    </row>
    <row r="459" spans="8:12" x14ac:dyDescent="0.25">
      <c r="H459" s="206" t="s">
        <v>482</v>
      </c>
      <c r="I459" s="203" t="s">
        <v>189</v>
      </c>
      <c r="J459" s="203" t="s">
        <v>189</v>
      </c>
      <c r="K459" s="203" t="s">
        <v>189</v>
      </c>
      <c r="L459" s="203" t="s">
        <v>189</v>
      </c>
    </row>
    <row r="460" spans="8:12" x14ac:dyDescent="0.25">
      <c r="H460" s="203" t="s">
        <v>189</v>
      </c>
      <c r="I460" s="203" t="s">
        <v>189</v>
      </c>
      <c r="J460" s="203" t="s">
        <v>189</v>
      </c>
      <c r="K460" s="203" t="s">
        <v>189</v>
      </c>
      <c r="L460" s="203" t="s">
        <v>189</v>
      </c>
    </row>
    <row r="461" spans="8:12" x14ac:dyDescent="0.25">
      <c r="H461" s="203" t="s">
        <v>189</v>
      </c>
      <c r="I461" s="203" t="s">
        <v>189</v>
      </c>
      <c r="J461" s="203" t="s">
        <v>189</v>
      </c>
      <c r="K461" s="203" t="s">
        <v>189</v>
      </c>
      <c r="L461" s="203" t="s">
        <v>189</v>
      </c>
    </row>
    <row r="462" spans="8:12" x14ac:dyDescent="0.25">
      <c r="H462" s="206" t="s">
        <v>482</v>
      </c>
      <c r="I462" s="206">
        <v>3.0595650574289701</v>
      </c>
      <c r="J462" s="206">
        <v>2.2218459027463999</v>
      </c>
      <c r="K462" s="206">
        <v>3851.2231308671667</v>
      </c>
      <c r="L462" s="206">
        <v>0.17191986356898001</v>
      </c>
    </row>
    <row r="463" spans="8:12" x14ac:dyDescent="0.25">
      <c r="H463" s="206" t="s">
        <v>488</v>
      </c>
      <c r="I463" s="206">
        <v>453.82441954455231</v>
      </c>
      <c r="J463" s="206">
        <v>613.85632533670321</v>
      </c>
      <c r="K463" s="206">
        <v>1739.7462559347221</v>
      </c>
      <c r="L463" s="206">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9"/>
      <c r="I467" s="279"/>
      <c r="J467" s="279"/>
      <c r="K467" s="279"/>
      <c r="L467" s="279"/>
      <c r="M467" s="279"/>
      <c r="N467" s="279"/>
      <c r="O467" s="279"/>
      <c r="P467" s="279"/>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2279</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8.25" thickBot="1" x14ac:dyDescent="0.3">
      <c r="H472" s="277"/>
      <c r="I472" s="277"/>
      <c r="J472" s="277"/>
      <c r="K472" s="277"/>
      <c r="L472" s="277"/>
      <c r="M472" s="277"/>
      <c r="N472" s="277"/>
      <c r="O472" s="277"/>
      <c r="P472" s="277"/>
      <c r="Q472" s="278"/>
      <c r="R472" s="186"/>
      <c r="S472" s="186"/>
      <c r="T472" s="275" t="s">
        <v>530</v>
      </c>
      <c r="U472" s="276"/>
      <c r="V472" s="280" t="s">
        <v>2031</v>
      </c>
      <c r="W472" s="277"/>
      <c r="X472" s="277"/>
      <c r="Y472" s="277"/>
      <c r="Z472" s="277"/>
      <c r="AA472" s="277"/>
      <c r="AB472" s="278"/>
      <c r="AC472" s="186"/>
      <c r="AD472" s="186"/>
      <c r="AE472" s="275" t="s">
        <v>530</v>
      </c>
      <c r="AF472" s="276"/>
      <c r="AG472" s="171" t="s">
        <v>501</v>
      </c>
      <c r="AH472" s="187" t="s">
        <v>2031</v>
      </c>
      <c r="AI472" s="172" t="s">
        <v>2031</v>
      </c>
    </row>
    <row r="473" spans="8:35" ht="15.75" thickTop="1" x14ac:dyDescent="0.25">
      <c r="H473" s="206" t="s">
        <v>485</v>
      </c>
      <c r="I473" s="206">
        <v>2093.1475999999998</v>
      </c>
      <c r="J473" s="206" t="s">
        <v>485</v>
      </c>
      <c r="K473" s="206" t="s">
        <v>542</v>
      </c>
      <c r="L473" s="206" t="s">
        <v>485</v>
      </c>
      <c r="M473" s="206" t="s">
        <v>485</v>
      </c>
      <c r="N473" s="206" t="s">
        <v>485</v>
      </c>
      <c r="O473" s="206" t="s">
        <v>485</v>
      </c>
      <c r="P473" s="206">
        <v>117.73</v>
      </c>
      <c r="Q473" s="206" t="s">
        <v>485</v>
      </c>
      <c r="R473" s="206" t="s">
        <v>542</v>
      </c>
      <c r="S473" s="206" t="s">
        <v>542</v>
      </c>
      <c r="T473" s="206">
        <v>1.6984600970478201</v>
      </c>
      <c r="U473" s="203" t="s">
        <v>189</v>
      </c>
      <c r="V473" s="206">
        <v>540.06916717032652</v>
      </c>
      <c r="W473" s="206">
        <v>206.85707686944318</v>
      </c>
      <c r="X473" s="206">
        <v>9.0276703162196608</v>
      </c>
      <c r="Y473" s="206" t="s">
        <v>485</v>
      </c>
      <c r="Z473" s="206">
        <v>11.47912170919709</v>
      </c>
      <c r="AA473" s="206" t="s">
        <v>485</v>
      </c>
      <c r="AB473" s="206" t="s">
        <v>542</v>
      </c>
      <c r="AC473" s="206" t="s">
        <v>485</v>
      </c>
      <c r="AD473" s="206" t="s">
        <v>485</v>
      </c>
      <c r="AE473" s="206">
        <v>3.5894286775586801</v>
      </c>
      <c r="AF473" s="203" t="s">
        <v>189</v>
      </c>
      <c r="AG473" s="206">
        <v>7230.4559117999988</v>
      </c>
      <c r="AH473" s="206">
        <v>517.71056610324001</v>
      </c>
      <c r="AI473" s="206">
        <v>28.530150025699999</v>
      </c>
    </row>
    <row r="474" spans="8:35" x14ac:dyDescent="0.25">
      <c r="H474" s="206" t="s">
        <v>482</v>
      </c>
      <c r="I474" s="206" t="s">
        <v>482</v>
      </c>
      <c r="J474" s="206" t="s">
        <v>482</v>
      </c>
      <c r="K474" s="206" t="s">
        <v>482</v>
      </c>
      <c r="L474" s="206" t="s">
        <v>482</v>
      </c>
      <c r="M474" s="206" t="s">
        <v>482</v>
      </c>
      <c r="N474" s="206" t="s">
        <v>482</v>
      </c>
      <c r="O474" s="206" t="s">
        <v>482</v>
      </c>
      <c r="P474" s="206" t="s">
        <v>482</v>
      </c>
      <c r="Q474" s="206" t="s">
        <v>482</v>
      </c>
      <c r="R474" s="206" t="s">
        <v>482</v>
      </c>
      <c r="S474" s="206" t="s">
        <v>482</v>
      </c>
      <c r="T474" s="206" t="s">
        <v>482</v>
      </c>
      <c r="U474" s="203" t="s">
        <v>189</v>
      </c>
      <c r="V474" s="206" t="s">
        <v>482</v>
      </c>
      <c r="W474" s="206" t="s">
        <v>482</v>
      </c>
      <c r="X474" s="206" t="s">
        <v>482</v>
      </c>
      <c r="Y474" s="206" t="s">
        <v>482</v>
      </c>
      <c r="Z474" s="206" t="s">
        <v>482</v>
      </c>
      <c r="AA474" s="206" t="s">
        <v>482</v>
      </c>
      <c r="AB474" s="206" t="s">
        <v>482</v>
      </c>
      <c r="AC474" s="206" t="s">
        <v>482</v>
      </c>
      <c r="AD474" s="206" t="s">
        <v>482</v>
      </c>
      <c r="AE474" s="206" t="s">
        <v>482</v>
      </c>
      <c r="AF474" s="203" t="s">
        <v>189</v>
      </c>
      <c r="AG474" s="206" t="s">
        <v>482</v>
      </c>
      <c r="AH474" s="206" t="s">
        <v>482</v>
      </c>
      <c r="AI474" s="206" t="s">
        <v>482</v>
      </c>
    </row>
    <row r="475" spans="8:35" x14ac:dyDescent="0.25">
      <c r="H475" s="206" t="s">
        <v>482</v>
      </c>
      <c r="I475" s="206" t="s">
        <v>482</v>
      </c>
      <c r="J475" s="206" t="s">
        <v>482</v>
      </c>
      <c r="K475" s="206" t="s">
        <v>482</v>
      </c>
      <c r="L475" s="206" t="s">
        <v>482</v>
      </c>
      <c r="M475" s="206" t="s">
        <v>482</v>
      </c>
      <c r="N475" s="206" t="s">
        <v>482</v>
      </c>
      <c r="O475" s="206" t="s">
        <v>482</v>
      </c>
      <c r="P475" s="206" t="s">
        <v>482</v>
      </c>
      <c r="Q475" s="206" t="s">
        <v>482</v>
      </c>
      <c r="R475" s="206" t="s">
        <v>482</v>
      </c>
      <c r="S475" s="206" t="s">
        <v>482</v>
      </c>
      <c r="T475" s="206" t="s">
        <v>482</v>
      </c>
      <c r="U475" s="203" t="s">
        <v>189</v>
      </c>
      <c r="V475" s="206" t="s">
        <v>482</v>
      </c>
      <c r="W475" s="206" t="s">
        <v>482</v>
      </c>
      <c r="X475" s="206" t="s">
        <v>482</v>
      </c>
      <c r="Y475" s="206" t="s">
        <v>482</v>
      </c>
      <c r="Z475" s="206" t="s">
        <v>482</v>
      </c>
      <c r="AA475" s="206" t="s">
        <v>482</v>
      </c>
      <c r="AB475" s="206" t="s">
        <v>482</v>
      </c>
      <c r="AC475" s="206" t="s">
        <v>482</v>
      </c>
      <c r="AD475" s="206" t="s">
        <v>482</v>
      </c>
      <c r="AE475" s="206" t="s">
        <v>482</v>
      </c>
      <c r="AF475" s="203" t="s">
        <v>189</v>
      </c>
      <c r="AG475" s="206" t="s">
        <v>482</v>
      </c>
      <c r="AH475" s="206" t="s">
        <v>482</v>
      </c>
      <c r="AI475" s="206" t="s">
        <v>482</v>
      </c>
    </row>
    <row r="476" spans="8:35" x14ac:dyDescent="0.25">
      <c r="H476" s="206" t="s">
        <v>482</v>
      </c>
      <c r="I476" s="206" t="s">
        <v>482</v>
      </c>
      <c r="J476" s="206" t="s">
        <v>482</v>
      </c>
      <c r="K476" s="206" t="s">
        <v>482</v>
      </c>
      <c r="L476" s="206" t="s">
        <v>482</v>
      </c>
      <c r="M476" s="206" t="s">
        <v>482</v>
      </c>
      <c r="N476" s="206" t="s">
        <v>482</v>
      </c>
      <c r="O476" s="206" t="s">
        <v>482</v>
      </c>
      <c r="P476" s="206" t="s">
        <v>482</v>
      </c>
      <c r="Q476" s="206" t="s">
        <v>482</v>
      </c>
      <c r="R476" s="206" t="s">
        <v>482</v>
      </c>
      <c r="S476" s="206" t="s">
        <v>482</v>
      </c>
      <c r="T476" s="206" t="s">
        <v>482</v>
      </c>
      <c r="U476" s="203" t="s">
        <v>189</v>
      </c>
      <c r="V476" s="206" t="s">
        <v>482</v>
      </c>
      <c r="W476" s="206" t="s">
        <v>482</v>
      </c>
      <c r="X476" s="206" t="s">
        <v>482</v>
      </c>
      <c r="Y476" s="206" t="s">
        <v>482</v>
      </c>
      <c r="Z476" s="206" t="s">
        <v>482</v>
      </c>
      <c r="AA476" s="206" t="s">
        <v>482</v>
      </c>
      <c r="AB476" s="206" t="s">
        <v>482</v>
      </c>
      <c r="AC476" s="206" t="s">
        <v>482</v>
      </c>
      <c r="AD476" s="206" t="s">
        <v>482</v>
      </c>
      <c r="AE476" s="206" t="s">
        <v>482</v>
      </c>
      <c r="AF476" s="203" t="s">
        <v>189</v>
      </c>
      <c r="AG476" s="206" t="s">
        <v>482</v>
      </c>
      <c r="AH476" s="206" t="s">
        <v>482</v>
      </c>
      <c r="AI476" s="206" t="s">
        <v>482</v>
      </c>
    </row>
    <row r="477" spans="8:35" x14ac:dyDescent="0.25">
      <c r="H477" s="206" t="s">
        <v>482</v>
      </c>
      <c r="I477" s="206" t="s">
        <v>482</v>
      </c>
      <c r="J477" s="206" t="s">
        <v>482</v>
      </c>
      <c r="K477" s="206" t="s">
        <v>482</v>
      </c>
      <c r="L477" s="206" t="s">
        <v>482</v>
      </c>
      <c r="M477" s="206" t="s">
        <v>482</v>
      </c>
      <c r="N477" s="206" t="s">
        <v>482</v>
      </c>
      <c r="O477" s="206" t="s">
        <v>482</v>
      </c>
      <c r="P477" s="206" t="s">
        <v>482</v>
      </c>
      <c r="Q477" s="206" t="s">
        <v>482</v>
      </c>
      <c r="R477" s="206" t="s">
        <v>482</v>
      </c>
      <c r="S477" s="206" t="s">
        <v>482</v>
      </c>
      <c r="T477" s="206" t="s">
        <v>482</v>
      </c>
      <c r="U477" s="203" t="s">
        <v>189</v>
      </c>
      <c r="V477" s="206" t="s">
        <v>482</v>
      </c>
      <c r="W477" s="206" t="s">
        <v>482</v>
      </c>
      <c r="X477" s="206" t="s">
        <v>482</v>
      </c>
      <c r="Y477" s="206" t="s">
        <v>482</v>
      </c>
      <c r="Z477" s="206" t="s">
        <v>482</v>
      </c>
      <c r="AA477" s="206" t="s">
        <v>482</v>
      </c>
      <c r="AB477" s="206" t="s">
        <v>482</v>
      </c>
      <c r="AC477" s="206" t="s">
        <v>482</v>
      </c>
      <c r="AD477" s="206" t="s">
        <v>482</v>
      </c>
      <c r="AE477" s="206" t="s">
        <v>482</v>
      </c>
      <c r="AF477" s="203" t="s">
        <v>189</v>
      </c>
      <c r="AG477" s="206" t="s">
        <v>482</v>
      </c>
      <c r="AH477" s="206" t="s">
        <v>482</v>
      </c>
      <c r="AI477" s="206" t="s">
        <v>482</v>
      </c>
    </row>
    <row r="478" spans="8:35" x14ac:dyDescent="0.25">
      <c r="H478" s="206" t="s">
        <v>482</v>
      </c>
      <c r="I478" s="206" t="s">
        <v>482</v>
      </c>
      <c r="J478" s="206" t="s">
        <v>482</v>
      </c>
      <c r="K478" s="206" t="s">
        <v>482</v>
      </c>
      <c r="L478" s="206" t="s">
        <v>482</v>
      </c>
      <c r="M478" s="206" t="s">
        <v>482</v>
      </c>
      <c r="N478" s="206" t="s">
        <v>482</v>
      </c>
      <c r="O478" s="206" t="s">
        <v>482</v>
      </c>
      <c r="P478" s="206" t="s">
        <v>482</v>
      </c>
      <c r="Q478" s="206" t="s">
        <v>482</v>
      </c>
      <c r="R478" s="206" t="s">
        <v>482</v>
      </c>
      <c r="S478" s="206" t="s">
        <v>482</v>
      </c>
      <c r="T478" s="206" t="s">
        <v>482</v>
      </c>
      <c r="U478" s="203" t="s">
        <v>189</v>
      </c>
      <c r="V478" s="206" t="s">
        <v>482</v>
      </c>
      <c r="W478" s="206" t="s">
        <v>482</v>
      </c>
      <c r="X478" s="206" t="s">
        <v>482</v>
      </c>
      <c r="Y478" s="206" t="s">
        <v>482</v>
      </c>
      <c r="Z478" s="206" t="s">
        <v>482</v>
      </c>
      <c r="AA478" s="206" t="s">
        <v>482</v>
      </c>
      <c r="AB478" s="206" t="s">
        <v>482</v>
      </c>
      <c r="AC478" s="206" t="s">
        <v>482</v>
      </c>
      <c r="AD478" s="206" t="s">
        <v>482</v>
      </c>
      <c r="AE478" s="206" t="s">
        <v>482</v>
      </c>
      <c r="AF478" s="203" t="s">
        <v>189</v>
      </c>
      <c r="AG478" s="206" t="s">
        <v>482</v>
      </c>
      <c r="AH478" s="206" t="s">
        <v>482</v>
      </c>
      <c r="AI478" s="206" t="s">
        <v>482</v>
      </c>
    </row>
    <row r="479" spans="8:35" x14ac:dyDescent="0.25">
      <c r="H479" s="206" t="s">
        <v>482</v>
      </c>
      <c r="I479" s="206" t="s">
        <v>482</v>
      </c>
      <c r="J479" s="206" t="s">
        <v>482</v>
      </c>
      <c r="K479" s="206" t="s">
        <v>482</v>
      </c>
      <c r="L479" s="206" t="s">
        <v>482</v>
      </c>
      <c r="M479" s="206" t="s">
        <v>482</v>
      </c>
      <c r="N479" s="206" t="s">
        <v>482</v>
      </c>
      <c r="O479" s="206" t="s">
        <v>482</v>
      </c>
      <c r="P479" s="206" t="s">
        <v>482</v>
      </c>
      <c r="Q479" s="206" t="s">
        <v>482</v>
      </c>
      <c r="R479" s="206" t="s">
        <v>482</v>
      </c>
      <c r="S479" s="206" t="s">
        <v>482</v>
      </c>
      <c r="T479" s="206" t="s">
        <v>482</v>
      </c>
      <c r="U479" s="203" t="s">
        <v>189</v>
      </c>
      <c r="V479" s="206">
        <v>391.00292248704386</v>
      </c>
      <c r="W479" s="206">
        <v>45.101851511540602</v>
      </c>
      <c r="X479" s="206" t="s">
        <v>482</v>
      </c>
      <c r="Y479" s="206" t="s">
        <v>482</v>
      </c>
      <c r="Z479" s="206" t="s">
        <v>482</v>
      </c>
      <c r="AA479" s="206" t="s">
        <v>482</v>
      </c>
      <c r="AB479" s="206" t="s">
        <v>482</v>
      </c>
      <c r="AC479" s="206" t="s">
        <v>482</v>
      </c>
      <c r="AD479" s="206" t="s">
        <v>482</v>
      </c>
      <c r="AE479" s="206" t="s">
        <v>482</v>
      </c>
      <c r="AF479" s="203" t="s">
        <v>189</v>
      </c>
      <c r="AG479" s="206" t="s">
        <v>482</v>
      </c>
      <c r="AH479" s="206">
        <v>120.41830440901001</v>
      </c>
      <c r="AI479" s="206" t="s">
        <v>482</v>
      </c>
    </row>
    <row r="480" spans="8:35" x14ac:dyDescent="0.25">
      <c r="H480" s="203" t="s">
        <v>189</v>
      </c>
      <c r="I480" s="203" t="s">
        <v>189</v>
      </c>
      <c r="J480" s="203" t="s">
        <v>189</v>
      </c>
      <c r="K480" s="203" t="s">
        <v>189</v>
      </c>
      <c r="L480" s="203" t="s">
        <v>189</v>
      </c>
      <c r="M480" s="203" t="s">
        <v>189</v>
      </c>
      <c r="N480" s="203" t="s">
        <v>189</v>
      </c>
      <c r="O480" s="203" t="s">
        <v>189</v>
      </c>
      <c r="P480" s="203" t="s">
        <v>189</v>
      </c>
      <c r="Q480" s="203" t="s">
        <v>189</v>
      </c>
      <c r="R480" s="203" t="s">
        <v>189</v>
      </c>
      <c r="S480" s="203" t="s">
        <v>189</v>
      </c>
      <c r="T480" s="203" t="s">
        <v>189</v>
      </c>
      <c r="U480" s="203" t="s">
        <v>189</v>
      </c>
      <c r="V480" s="206">
        <v>391.00292248704386</v>
      </c>
      <c r="W480" s="206">
        <v>45.101851511540602</v>
      </c>
      <c r="X480" s="206" t="s">
        <v>482</v>
      </c>
      <c r="Y480" s="206" t="s">
        <v>482</v>
      </c>
      <c r="Z480" s="206" t="s">
        <v>482</v>
      </c>
      <c r="AA480" s="206" t="s">
        <v>482</v>
      </c>
      <c r="AB480" s="206" t="s">
        <v>482</v>
      </c>
      <c r="AC480" s="206" t="s">
        <v>482</v>
      </c>
      <c r="AD480" s="206" t="s">
        <v>482</v>
      </c>
      <c r="AE480" s="206" t="s">
        <v>482</v>
      </c>
      <c r="AF480" s="203" t="s">
        <v>189</v>
      </c>
      <c r="AG480" s="203" t="s">
        <v>189</v>
      </c>
      <c r="AH480" s="206" t="s">
        <v>482</v>
      </c>
      <c r="AI480" s="203" t="s">
        <v>189</v>
      </c>
    </row>
    <row r="481" spans="8:35" x14ac:dyDescent="0.25">
      <c r="H481" s="206" t="s">
        <v>482</v>
      </c>
      <c r="I481" s="206" t="s">
        <v>482</v>
      </c>
      <c r="J481" s="206" t="s">
        <v>482</v>
      </c>
      <c r="K481" s="206" t="s">
        <v>482</v>
      </c>
      <c r="L481" s="206" t="s">
        <v>482</v>
      </c>
      <c r="M481" s="206" t="s">
        <v>482</v>
      </c>
      <c r="N481" s="206" t="s">
        <v>482</v>
      </c>
      <c r="O481" s="206" t="s">
        <v>482</v>
      </c>
      <c r="P481" s="206" t="s">
        <v>482</v>
      </c>
      <c r="Q481" s="206" t="s">
        <v>482</v>
      </c>
      <c r="R481" s="206" t="s">
        <v>482</v>
      </c>
      <c r="S481" s="206" t="s">
        <v>482</v>
      </c>
      <c r="T481" s="206" t="s">
        <v>482</v>
      </c>
      <c r="U481" s="203" t="s">
        <v>189</v>
      </c>
      <c r="V481" s="206" t="s">
        <v>482</v>
      </c>
      <c r="W481" s="206" t="s">
        <v>482</v>
      </c>
      <c r="X481" s="206" t="s">
        <v>482</v>
      </c>
      <c r="Y481" s="206" t="s">
        <v>482</v>
      </c>
      <c r="Z481" s="206" t="s">
        <v>482</v>
      </c>
      <c r="AA481" s="206" t="s">
        <v>482</v>
      </c>
      <c r="AB481" s="206" t="s">
        <v>482</v>
      </c>
      <c r="AC481" s="206" t="s">
        <v>482</v>
      </c>
      <c r="AD481" s="206" t="s">
        <v>482</v>
      </c>
      <c r="AE481" s="206" t="s">
        <v>482</v>
      </c>
      <c r="AF481" s="203" t="s">
        <v>189</v>
      </c>
      <c r="AG481" s="206" t="s">
        <v>482</v>
      </c>
      <c r="AH481" s="206">
        <v>120.41830440900908</v>
      </c>
      <c r="AI481" s="203" t="s">
        <v>189</v>
      </c>
    </row>
    <row r="482" spans="8:35" x14ac:dyDescent="0.25">
      <c r="H482" s="206" t="s">
        <v>482</v>
      </c>
      <c r="I482" s="206" t="s">
        <v>482</v>
      </c>
      <c r="J482" s="206" t="s">
        <v>482</v>
      </c>
      <c r="K482" s="206" t="s">
        <v>482</v>
      </c>
      <c r="L482" s="206" t="s">
        <v>482</v>
      </c>
      <c r="M482" s="206" t="s">
        <v>482</v>
      </c>
      <c r="N482" s="206" t="s">
        <v>482</v>
      </c>
      <c r="O482" s="206" t="s">
        <v>482</v>
      </c>
      <c r="P482" s="206" t="s">
        <v>482</v>
      </c>
      <c r="Q482" s="206" t="s">
        <v>482</v>
      </c>
      <c r="R482" s="206" t="s">
        <v>482</v>
      </c>
      <c r="S482" s="206" t="s">
        <v>482</v>
      </c>
      <c r="T482" s="206" t="s">
        <v>482</v>
      </c>
      <c r="U482" s="203" t="s">
        <v>189</v>
      </c>
      <c r="V482" s="206" t="s">
        <v>482</v>
      </c>
      <c r="W482" s="206" t="s">
        <v>482</v>
      </c>
      <c r="X482" s="206" t="s">
        <v>482</v>
      </c>
      <c r="Y482" s="206" t="s">
        <v>482</v>
      </c>
      <c r="Z482" s="206" t="s">
        <v>482</v>
      </c>
      <c r="AA482" s="206" t="s">
        <v>482</v>
      </c>
      <c r="AB482" s="206" t="s">
        <v>482</v>
      </c>
      <c r="AC482" s="206" t="s">
        <v>482</v>
      </c>
      <c r="AD482" s="206" t="s">
        <v>482</v>
      </c>
      <c r="AE482" s="206" t="s">
        <v>482</v>
      </c>
      <c r="AF482" s="203" t="s">
        <v>189</v>
      </c>
      <c r="AG482" s="206" t="s">
        <v>482</v>
      </c>
      <c r="AH482" s="206" t="s">
        <v>482</v>
      </c>
      <c r="AI482" s="206" t="s">
        <v>482</v>
      </c>
    </row>
    <row r="483" spans="8:35" x14ac:dyDescent="0.25">
      <c r="H483" s="206" t="s">
        <v>495</v>
      </c>
      <c r="I483" s="206" t="s">
        <v>2029</v>
      </c>
      <c r="J483" s="206" t="s">
        <v>495</v>
      </c>
      <c r="K483" s="206" t="s">
        <v>2029</v>
      </c>
      <c r="L483" s="206" t="s">
        <v>495</v>
      </c>
      <c r="M483" s="206" t="s">
        <v>495</v>
      </c>
      <c r="N483" s="206" t="s">
        <v>495</v>
      </c>
      <c r="O483" s="206" t="s">
        <v>495</v>
      </c>
      <c r="P483" s="206" t="s">
        <v>2029</v>
      </c>
      <c r="Q483" s="206" t="s">
        <v>495</v>
      </c>
      <c r="R483" s="206" t="s">
        <v>2029</v>
      </c>
      <c r="S483" s="206" t="s">
        <v>2029</v>
      </c>
      <c r="T483" s="206">
        <v>1.6984600970478201</v>
      </c>
      <c r="U483" s="203" t="s">
        <v>189</v>
      </c>
      <c r="V483" s="206">
        <v>146.62879409508059</v>
      </c>
      <c r="W483" s="206">
        <v>161.75522535790259</v>
      </c>
      <c r="X483" s="206">
        <v>9.0276703162196608</v>
      </c>
      <c r="Y483" s="206" t="s">
        <v>495</v>
      </c>
      <c r="Z483" s="206">
        <v>11.47912170919709</v>
      </c>
      <c r="AA483" s="206" t="s">
        <v>495</v>
      </c>
      <c r="AB483" s="206" t="s">
        <v>2029</v>
      </c>
      <c r="AC483" s="206" t="s">
        <v>495</v>
      </c>
      <c r="AD483" s="206" t="s">
        <v>495</v>
      </c>
      <c r="AE483" s="206">
        <v>3.5894286775586801</v>
      </c>
      <c r="AF483" s="203" t="s">
        <v>189</v>
      </c>
      <c r="AG483" s="206" t="s">
        <v>495</v>
      </c>
      <c r="AH483" s="206">
        <v>31.103247907929191</v>
      </c>
      <c r="AI483" s="206">
        <v>28.530150025703989</v>
      </c>
    </row>
    <row r="484" spans="8:35" x14ac:dyDescent="0.25">
      <c r="H484" s="206" t="s">
        <v>487</v>
      </c>
      <c r="I484" s="206" t="s">
        <v>487</v>
      </c>
      <c r="J484" s="206" t="s">
        <v>487</v>
      </c>
      <c r="K484" s="206" t="s">
        <v>487</v>
      </c>
      <c r="L484" s="206" t="s">
        <v>487</v>
      </c>
      <c r="M484" s="206" t="s">
        <v>487</v>
      </c>
      <c r="N484" s="206" t="s">
        <v>487</v>
      </c>
      <c r="O484" s="206" t="s">
        <v>487</v>
      </c>
      <c r="P484" s="206" t="s">
        <v>487</v>
      </c>
      <c r="Q484" s="206" t="s">
        <v>487</v>
      </c>
      <c r="R484" s="206" t="s">
        <v>487</v>
      </c>
      <c r="S484" s="206" t="s">
        <v>487</v>
      </c>
      <c r="T484" s="206" t="s">
        <v>486</v>
      </c>
      <c r="U484" s="203" t="s">
        <v>189</v>
      </c>
      <c r="V484" s="206">
        <v>146.16040121254008</v>
      </c>
      <c r="W484" s="206">
        <v>161.67811829648733</v>
      </c>
      <c r="X484" s="206">
        <v>8.9719417447910903</v>
      </c>
      <c r="Y484" s="206" t="s">
        <v>487</v>
      </c>
      <c r="Z484" s="206">
        <v>11.42114438969833</v>
      </c>
      <c r="AA484" s="206" t="s">
        <v>487</v>
      </c>
      <c r="AB484" s="206" t="s">
        <v>487</v>
      </c>
      <c r="AC484" s="206" t="s">
        <v>487</v>
      </c>
      <c r="AD484" s="206" t="s">
        <v>487</v>
      </c>
      <c r="AE484" s="206">
        <v>1.1055156889200001E-3</v>
      </c>
      <c r="AF484" s="203" t="s">
        <v>189</v>
      </c>
      <c r="AG484" s="206" t="s">
        <v>486</v>
      </c>
      <c r="AH484" s="206">
        <v>30.668042743204541</v>
      </c>
      <c r="AI484" s="206">
        <v>28.530150025703989</v>
      </c>
    </row>
    <row r="485" spans="8:35" x14ac:dyDescent="0.25">
      <c r="H485" s="206" t="s">
        <v>486</v>
      </c>
      <c r="I485" s="206" t="s">
        <v>486</v>
      </c>
      <c r="J485" s="206" t="s">
        <v>486</v>
      </c>
      <c r="K485" s="206" t="s">
        <v>486</v>
      </c>
      <c r="L485" s="206" t="s">
        <v>486</v>
      </c>
      <c r="M485" s="206" t="s">
        <v>486</v>
      </c>
      <c r="N485" s="206" t="s">
        <v>486</v>
      </c>
      <c r="O485" s="206" t="s">
        <v>486</v>
      </c>
      <c r="P485" s="206" t="s">
        <v>486</v>
      </c>
      <c r="Q485" s="206" t="s">
        <v>486</v>
      </c>
      <c r="R485" s="206" t="s">
        <v>486</v>
      </c>
      <c r="S485" s="206" t="s">
        <v>486</v>
      </c>
      <c r="T485" s="206" t="s">
        <v>486</v>
      </c>
      <c r="U485" s="203" t="s">
        <v>189</v>
      </c>
      <c r="V485" s="206" t="s">
        <v>486</v>
      </c>
      <c r="W485" s="206" t="s">
        <v>486</v>
      </c>
      <c r="X485" s="206" t="s">
        <v>486</v>
      </c>
      <c r="Y485" s="206" t="s">
        <v>486</v>
      </c>
      <c r="Z485" s="206" t="s">
        <v>486</v>
      </c>
      <c r="AA485" s="206" t="s">
        <v>486</v>
      </c>
      <c r="AB485" s="206" t="s">
        <v>486</v>
      </c>
      <c r="AC485" s="206" t="s">
        <v>486</v>
      </c>
      <c r="AD485" s="206" t="s">
        <v>486</v>
      </c>
      <c r="AE485" s="206" t="s">
        <v>486</v>
      </c>
      <c r="AF485" s="203" t="s">
        <v>189</v>
      </c>
      <c r="AG485" s="206" t="s">
        <v>486</v>
      </c>
      <c r="AH485" s="206" t="s">
        <v>486</v>
      </c>
      <c r="AI485" s="206" t="s">
        <v>486</v>
      </c>
    </row>
    <row r="486" spans="8:35" x14ac:dyDescent="0.25">
      <c r="H486" s="206" t="s">
        <v>486</v>
      </c>
      <c r="I486" s="206" t="s">
        <v>486</v>
      </c>
      <c r="J486" s="206" t="s">
        <v>486</v>
      </c>
      <c r="K486" s="206" t="s">
        <v>486</v>
      </c>
      <c r="L486" s="206" t="s">
        <v>486</v>
      </c>
      <c r="M486" s="206" t="s">
        <v>486</v>
      </c>
      <c r="N486" s="206" t="s">
        <v>486</v>
      </c>
      <c r="O486" s="206" t="s">
        <v>486</v>
      </c>
      <c r="P486" s="206" t="s">
        <v>486</v>
      </c>
      <c r="Q486" s="206" t="s">
        <v>486</v>
      </c>
      <c r="R486" s="206" t="s">
        <v>486</v>
      </c>
      <c r="S486" s="206" t="s">
        <v>486</v>
      </c>
      <c r="T486" s="206" t="s">
        <v>486</v>
      </c>
      <c r="U486" s="203" t="s">
        <v>189</v>
      </c>
      <c r="V486" s="206">
        <v>0.41169288254051001</v>
      </c>
      <c r="W486" s="206">
        <v>5.0035632843830002E-2</v>
      </c>
      <c r="X486" s="206" t="s">
        <v>486</v>
      </c>
      <c r="Y486" s="206" t="s">
        <v>486</v>
      </c>
      <c r="Z486" s="206">
        <v>3.9874807019000001E-4</v>
      </c>
      <c r="AA486" s="206" t="s">
        <v>486</v>
      </c>
      <c r="AB486" s="206" t="s">
        <v>486</v>
      </c>
      <c r="AC486" s="206" t="s">
        <v>486</v>
      </c>
      <c r="AD486" s="206" t="s">
        <v>486</v>
      </c>
      <c r="AE486" s="206" t="s">
        <v>486</v>
      </c>
      <c r="AF486" s="203" t="s">
        <v>189</v>
      </c>
      <c r="AG486" s="206" t="s">
        <v>486</v>
      </c>
      <c r="AH486" s="206" t="s">
        <v>487</v>
      </c>
      <c r="AI486" s="206" t="s">
        <v>487</v>
      </c>
    </row>
    <row r="487" spans="8:35" x14ac:dyDescent="0.25">
      <c r="H487" s="206" t="s">
        <v>487</v>
      </c>
      <c r="I487" s="206" t="s">
        <v>483</v>
      </c>
      <c r="J487" s="206" t="s">
        <v>487</v>
      </c>
      <c r="K487" s="206" t="s">
        <v>483</v>
      </c>
      <c r="L487" s="206" t="s">
        <v>487</v>
      </c>
      <c r="M487" s="206" t="s">
        <v>487</v>
      </c>
      <c r="N487" s="206" t="s">
        <v>487</v>
      </c>
      <c r="O487" s="206" t="s">
        <v>487</v>
      </c>
      <c r="P487" s="206" t="s">
        <v>483</v>
      </c>
      <c r="Q487" s="206" t="s">
        <v>487</v>
      </c>
      <c r="R487" s="206" t="s">
        <v>483</v>
      </c>
      <c r="S487" s="206" t="s">
        <v>483</v>
      </c>
      <c r="T487" s="206">
        <v>1.6984600970478201</v>
      </c>
      <c r="U487" s="203" t="s">
        <v>189</v>
      </c>
      <c r="V487" s="206" t="s">
        <v>483</v>
      </c>
      <c r="W487" s="206" t="s">
        <v>483</v>
      </c>
      <c r="X487" s="206" t="s">
        <v>487</v>
      </c>
      <c r="Y487" s="206" t="s">
        <v>487</v>
      </c>
      <c r="Z487" s="206" t="s">
        <v>487</v>
      </c>
      <c r="AA487" s="206" t="s">
        <v>487</v>
      </c>
      <c r="AB487" s="206" t="s">
        <v>483</v>
      </c>
      <c r="AC487" s="206" t="s">
        <v>487</v>
      </c>
      <c r="AD487" s="206" t="s">
        <v>487</v>
      </c>
      <c r="AE487" s="206">
        <v>3.5883231618697602</v>
      </c>
      <c r="AF487" s="203" t="s">
        <v>189</v>
      </c>
      <c r="AG487" s="206" t="s">
        <v>487</v>
      </c>
      <c r="AH487" s="206">
        <v>0.34476945043893997</v>
      </c>
      <c r="AI487" s="206" t="s">
        <v>487</v>
      </c>
    </row>
    <row r="488" spans="8:35" x14ac:dyDescent="0.25">
      <c r="H488" s="206" t="s">
        <v>486</v>
      </c>
      <c r="I488" s="206" t="s">
        <v>486</v>
      </c>
      <c r="J488" s="206" t="s">
        <v>486</v>
      </c>
      <c r="K488" s="206" t="s">
        <v>486</v>
      </c>
      <c r="L488" s="206" t="s">
        <v>486</v>
      </c>
      <c r="M488" s="206" t="s">
        <v>486</v>
      </c>
      <c r="N488" s="206" t="s">
        <v>486</v>
      </c>
      <c r="O488" s="206" t="s">
        <v>486</v>
      </c>
      <c r="P488" s="206" t="s">
        <v>486</v>
      </c>
      <c r="Q488" s="206" t="s">
        <v>486</v>
      </c>
      <c r="R488" s="206" t="s">
        <v>486</v>
      </c>
      <c r="S488" s="206" t="s">
        <v>486</v>
      </c>
      <c r="T488" s="206" t="s">
        <v>486</v>
      </c>
      <c r="U488" s="203" t="s">
        <v>189</v>
      </c>
      <c r="V488" s="206">
        <v>5.67E-2</v>
      </c>
      <c r="W488" s="206">
        <v>2.7071428571429999E-2</v>
      </c>
      <c r="X488" s="206">
        <v>5.5728571428570003E-2</v>
      </c>
      <c r="Y488" s="206" t="s">
        <v>486</v>
      </c>
      <c r="Z488" s="206">
        <v>5.7578571428570001E-2</v>
      </c>
      <c r="AA488" s="206" t="s">
        <v>486</v>
      </c>
      <c r="AB488" s="206" t="s">
        <v>486</v>
      </c>
      <c r="AC488" s="206" t="s">
        <v>486</v>
      </c>
      <c r="AD488" s="206" t="s">
        <v>486</v>
      </c>
      <c r="AE488" s="206" t="s">
        <v>486</v>
      </c>
      <c r="AF488" s="203" t="s">
        <v>189</v>
      </c>
      <c r="AG488" s="206" t="s">
        <v>486</v>
      </c>
      <c r="AH488" s="206">
        <v>9.0435714285709998E-2</v>
      </c>
      <c r="AI488" s="206" t="s">
        <v>487</v>
      </c>
    </row>
    <row r="489" spans="8:35" x14ac:dyDescent="0.25">
      <c r="H489" s="206" t="s">
        <v>482</v>
      </c>
      <c r="I489" s="206">
        <v>2093.1475999999998</v>
      </c>
      <c r="J489" s="206" t="s">
        <v>482</v>
      </c>
      <c r="K489" s="206" t="s">
        <v>482</v>
      </c>
      <c r="L489" s="206" t="s">
        <v>482</v>
      </c>
      <c r="M489" s="206" t="s">
        <v>482</v>
      </c>
      <c r="N489" s="206" t="s">
        <v>482</v>
      </c>
      <c r="O489" s="206" t="s">
        <v>482</v>
      </c>
      <c r="P489" s="206">
        <v>117.73</v>
      </c>
      <c r="Q489" s="206" t="s">
        <v>482</v>
      </c>
      <c r="R489" s="206" t="s">
        <v>482</v>
      </c>
      <c r="S489" s="206" t="s">
        <v>482</v>
      </c>
      <c r="T489" s="206" t="s">
        <v>482</v>
      </c>
      <c r="U489" s="203" t="s">
        <v>189</v>
      </c>
      <c r="V489" s="206">
        <v>2.1192000000000002</v>
      </c>
      <c r="W489" s="206" t="s">
        <v>482</v>
      </c>
      <c r="X489" s="206" t="s">
        <v>482</v>
      </c>
      <c r="Y489" s="206" t="s">
        <v>482</v>
      </c>
      <c r="Z489" s="206" t="s">
        <v>482</v>
      </c>
      <c r="AA489" s="206" t="s">
        <v>482</v>
      </c>
      <c r="AB489" s="206" t="s">
        <v>482</v>
      </c>
      <c r="AC489" s="206" t="s">
        <v>482</v>
      </c>
      <c r="AD489" s="206" t="s">
        <v>482</v>
      </c>
      <c r="AE489" s="206" t="s">
        <v>482</v>
      </c>
      <c r="AF489" s="203" t="s">
        <v>189</v>
      </c>
      <c r="AG489" s="206">
        <v>7230.4559117999988</v>
      </c>
      <c r="AH489" s="206" t="s">
        <v>482</v>
      </c>
      <c r="AI489" s="206" t="s">
        <v>482</v>
      </c>
    </row>
    <row r="490" spans="8:35" x14ac:dyDescent="0.25">
      <c r="H490" s="206" t="s">
        <v>482</v>
      </c>
      <c r="I490" s="206">
        <v>2093.1475999999998</v>
      </c>
      <c r="J490" s="206" t="s">
        <v>482</v>
      </c>
      <c r="K490" s="206" t="s">
        <v>482</v>
      </c>
      <c r="L490" s="206" t="s">
        <v>482</v>
      </c>
      <c r="M490" s="206" t="s">
        <v>482</v>
      </c>
      <c r="N490" s="206" t="s">
        <v>482</v>
      </c>
      <c r="O490" s="206" t="s">
        <v>482</v>
      </c>
      <c r="P490" s="206">
        <v>99.33</v>
      </c>
      <c r="Q490" s="206" t="s">
        <v>482</v>
      </c>
      <c r="R490" s="206" t="s">
        <v>482</v>
      </c>
      <c r="S490" s="206" t="s">
        <v>482</v>
      </c>
      <c r="T490" s="206" t="s">
        <v>482</v>
      </c>
      <c r="U490" s="203" t="s">
        <v>189</v>
      </c>
      <c r="V490" s="206" t="s">
        <v>482</v>
      </c>
      <c r="W490" s="206" t="s">
        <v>482</v>
      </c>
      <c r="X490" s="206" t="s">
        <v>482</v>
      </c>
      <c r="Y490" s="206" t="s">
        <v>482</v>
      </c>
      <c r="Z490" s="206" t="s">
        <v>482</v>
      </c>
      <c r="AA490" s="206" t="s">
        <v>482</v>
      </c>
      <c r="AB490" s="206" t="s">
        <v>482</v>
      </c>
      <c r="AC490" s="206" t="s">
        <v>482</v>
      </c>
      <c r="AD490" s="206" t="s">
        <v>482</v>
      </c>
      <c r="AE490" s="206" t="s">
        <v>482</v>
      </c>
      <c r="AF490" s="203" t="s">
        <v>189</v>
      </c>
      <c r="AG490" s="206" t="s">
        <v>2030</v>
      </c>
      <c r="AH490" s="206" t="s">
        <v>482</v>
      </c>
      <c r="AI490" s="206" t="s">
        <v>482</v>
      </c>
    </row>
    <row r="491" spans="8:35" x14ac:dyDescent="0.25">
      <c r="H491" s="206" t="s">
        <v>482</v>
      </c>
      <c r="I491" s="206" t="s">
        <v>482</v>
      </c>
      <c r="J491" s="206" t="s">
        <v>482</v>
      </c>
      <c r="K491" s="206" t="s">
        <v>482</v>
      </c>
      <c r="L491" s="206" t="s">
        <v>482</v>
      </c>
      <c r="M491" s="206" t="s">
        <v>482</v>
      </c>
      <c r="N491" s="206" t="s">
        <v>482</v>
      </c>
      <c r="O491" s="206" t="s">
        <v>482</v>
      </c>
      <c r="P491" s="206" t="s">
        <v>482</v>
      </c>
      <c r="Q491" s="206" t="s">
        <v>482</v>
      </c>
      <c r="R491" s="206" t="s">
        <v>482</v>
      </c>
      <c r="S491" s="206" t="s">
        <v>482</v>
      </c>
      <c r="T491" s="206" t="s">
        <v>482</v>
      </c>
      <c r="U491" s="203" t="s">
        <v>189</v>
      </c>
      <c r="V491" s="206" t="s">
        <v>482</v>
      </c>
      <c r="W491" s="206" t="s">
        <v>482</v>
      </c>
      <c r="X491" s="206" t="s">
        <v>482</v>
      </c>
      <c r="Y491" s="206" t="s">
        <v>482</v>
      </c>
      <c r="Z491" s="206" t="s">
        <v>482</v>
      </c>
      <c r="AA491" s="206" t="s">
        <v>482</v>
      </c>
      <c r="AB491" s="206" t="s">
        <v>482</v>
      </c>
      <c r="AC491" s="206" t="s">
        <v>482</v>
      </c>
      <c r="AD491" s="206" t="s">
        <v>482</v>
      </c>
      <c r="AE491" s="206" t="s">
        <v>482</v>
      </c>
      <c r="AF491" s="203" t="s">
        <v>189</v>
      </c>
      <c r="AG491" s="206" t="s">
        <v>483</v>
      </c>
      <c r="AH491" s="206" t="s">
        <v>482</v>
      </c>
      <c r="AI491" s="206" t="s">
        <v>482</v>
      </c>
    </row>
    <row r="492" spans="8:35" x14ac:dyDescent="0.25">
      <c r="H492" s="206" t="s">
        <v>482</v>
      </c>
      <c r="I492" s="206" t="s">
        <v>482</v>
      </c>
      <c r="J492" s="206" t="s">
        <v>482</v>
      </c>
      <c r="K492" s="206" t="s">
        <v>482</v>
      </c>
      <c r="L492" s="206" t="s">
        <v>482</v>
      </c>
      <c r="M492" s="206" t="s">
        <v>482</v>
      </c>
      <c r="N492" s="206" t="s">
        <v>482</v>
      </c>
      <c r="O492" s="206" t="s">
        <v>482</v>
      </c>
      <c r="P492" s="206">
        <v>18.399999999999999</v>
      </c>
      <c r="Q492" s="206" t="s">
        <v>482</v>
      </c>
      <c r="R492" s="206" t="s">
        <v>482</v>
      </c>
      <c r="S492" s="206" t="s">
        <v>482</v>
      </c>
      <c r="T492" s="206" t="s">
        <v>482</v>
      </c>
      <c r="U492" s="203" t="s">
        <v>189</v>
      </c>
      <c r="V492" s="206">
        <v>2.1192000000000002</v>
      </c>
      <c r="W492" s="206" t="s">
        <v>482</v>
      </c>
      <c r="X492" s="206" t="s">
        <v>482</v>
      </c>
      <c r="Y492" s="206" t="s">
        <v>482</v>
      </c>
      <c r="Z492" s="206" t="s">
        <v>482</v>
      </c>
      <c r="AA492" s="206" t="s">
        <v>482</v>
      </c>
      <c r="AB492" s="206" t="s">
        <v>482</v>
      </c>
      <c r="AC492" s="206" t="s">
        <v>482</v>
      </c>
      <c r="AD492" s="206" t="s">
        <v>482</v>
      </c>
      <c r="AE492" s="206" t="s">
        <v>482</v>
      </c>
      <c r="AF492" s="203" t="s">
        <v>189</v>
      </c>
      <c r="AG492" s="206" t="s">
        <v>483</v>
      </c>
      <c r="AH492" s="206" t="s">
        <v>482</v>
      </c>
      <c r="AI492" s="206" t="s">
        <v>482</v>
      </c>
    </row>
    <row r="493" spans="8:35" x14ac:dyDescent="0.25">
      <c r="H493" s="206" t="s">
        <v>482</v>
      </c>
      <c r="I493" s="206" t="s">
        <v>482</v>
      </c>
      <c r="J493" s="206" t="s">
        <v>482</v>
      </c>
      <c r="K493" s="206" t="s">
        <v>482</v>
      </c>
      <c r="L493" s="206" t="s">
        <v>482</v>
      </c>
      <c r="M493" s="206" t="s">
        <v>482</v>
      </c>
      <c r="N493" s="206" t="s">
        <v>482</v>
      </c>
      <c r="O493" s="206" t="s">
        <v>482</v>
      </c>
      <c r="P493" s="206" t="s">
        <v>482</v>
      </c>
      <c r="Q493" s="206" t="s">
        <v>482</v>
      </c>
      <c r="R493" s="206" t="s">
        <v>482</v>
      </c>
      <c r="S493" s="206" t="s">
        <v>482</v>
      </c>
      <c r="T493" s="206" t="s">
        <v>482</v>
      </c>
      <c r="U493" s="203" t="s">
        <v>189</v>
      </c>
      <c r="V493" s="206" t="s">
        <v>482</v>
      </c>
      <c r="W493" s="206" t="s">
        <v>482</v>
      </c>
      <c r="X493" s="206" t="s">
        <v>482</v>
      </c>
      <c r="Y493" s="206" t="s">
        <v>482</v>
      </c>
      <c r="Z493" s="206" t="s">
        <v>482</v>
      </c>
      <c r="AA493" s="206" t="s">
        <v>482</v>
      </c>
      <c r="AB493" s="206" t="s">
        <v>482</v>
      </c>
      <c r="AC493" s="206" t="s">
        <v>482</v>
      </c>
      <c r="AD493" s="206" t="s">
        <v>482</v>
      </c>
      <c r="AE493" s="206" t="s">
        <v>482</v>
      </c>
      <c r="AF493" s="203" t="s">
        <v>189</v>
      </c>
      <c r="AG493" s="206" t="s">
        <v>494</v>
      </c>
      <c r="AH493" s="206" t="s">
        <v>482</v>
      </c>
      <c r="AI493" s="206" t="s">
        <v>482</v>
      </c>
    </row>
    <row r="494" spans="8:35" x14ac:dyDescent="0.25">
      <c r="H494" s="206" t="s">
        <v>482</v>
      </c>
      <c r="I494" s="206" t="s">
        <v>482</v>
      </c>
      <c r="J494" s="206" t="s">
        <v>482</v>
      </c>
      <c r="K494" s="206" t="s">
        <v>482</v>
      </c>
      <c r="L494" s="206" t="s">
        <v>482</v>
      </c>
      <c r="M494" s="206" t="s">
        <v>482</v>
      </c>
      <c r="N494" s="206" t="s">
        <v>482</v>
      </c>
      <c r="O494" s="206" t="s">
        <v>482</v>
      </c>
      <c r="P494" s="206" t="s">
        <v>482</v>
      </c>
      <c r="Q494" s="206" t="s">
        <v>482</v>
      </c>
      <c r="R494" s="206" t="s">
        <v>482</v>
      </c>
      <c r="S494" s="206" t="s">
        <v>482</v>
      </c>
      <c r="T494" s="206" t="s">
        <v>482</v>
      </c>
      <c r="U494" s="203" t="s">
        <v>189</v>
      </c>
      <c r="V494" s="206" t="s">
        <v>482</v>
      </c>
      <c r="W494" s="206" t="s">
        <v>482</v>
      </c>
      <c r="X494" s="206" t="s">
        <v>482</v>
      </c>
      <c r="Y494" s="206" t="s">
        <v>482</v>
      </c>
      <c r="Z494" s="206" t="s">
        <v>482</v>
      </c>
      <c r="AA494" s="206" t="s">
        <v>482</v>
      </c>
      <c r="AB494" s="206" t="s">
        <v>482</v>
      </c>
      <c r="AC494" s="206" t="s">
        <v>482</v>
      </c>
      <c r="AD494" s="206" t="s">
        <v>482</v>
      </c>
      <c r="AE494" s="206" t="s">
        <v>482</v>
      </c>
      <c r="AF494" s="203" t="s">
        <v>189</v>
      </c>
      <c r="AG494" s="206" t="s">
        <v>483</v>
      </c>
      <c r="AH494" s="206" t="s">
        <v>482</v>
      </c>
      <c r="AI494" s="206" t="s">
        <v>482</v>
      </c>
    </row>
    <row r="495" spans="8:35" x14ac:dyDescent="0.25">
      <c r="H495" s="206" t="s">
        <v>482</v>
      </c>
      <c r="I495" s="206" t="s">
        <v>482</v>
      </c>
      <c r="J495" s="206" t="s">
        <v>482</v>
      </c>
      <c r="K495" s="206" t="s">
        <v>482</v>
      </c>
      <c r="L495" s="206" t="s">
        <v>482</v>
      </c>
      <c r="M495" s="206" t="s">
        <v>482</v>
      </c>
      <c r="N495" s="206" t="s">
        <v>482</v>
      </c>
      <c r="O495" s="206" t="s">
        <v>482</v>
      </c>
      <c r="P495" s="206" t="s">
        <v>482</v>
      </c>
      <c r="Q495" s="206" t="s">
        <v>482</v>
      </c>
      <c r="R495" s="206" t="s">
        <v>482</v>
      </c>
      <c r="S495" s="206" t="s">
        <v>482</v>
      </c>
      <c r="T495" s="206" t="s">
        <v>482</v>
      </c>
      <c r="U495" s="203" t="s">
        <v>189</v>
      </c>
      <c r="V495" s="206" t="s">
        <v>482</v>
      </c>
      <c r="W495" s="206" t="s">
        <v>482</v>
      </c>
      <c r="X495" s="206" t="s">
        <v>482</v>
      </c>
      <c r="Y495" s="206" t="s">
        <v>482</v>
      </c>
      <c r="Z495" s="206" t="s">
        <v>482</v>
      </c>
      <c r="AA495" s="206" t="s">
        <v>482</v>
      </c>
      <c r="AB495" s="206" t="s">
        <v>482</v>
      </c>
      <c r="AC495" s="206" t="s">
        <v>482</v>
      </c>
      <c r="AD495" s="206" t="s">
        <v>482</v>
      </c>
      <c r="AE495" s="206" t="s">
        <v>482</v>
      </c>
      <c r="AF495" s="203" t="s">
        <v>189</v>
      </c>
      <c r="AG495" s="206">
        <v>7230.4559117999988</v>
      </c>
      <c r="AH495" s="206" t="s">
        <v>482</v>
      </c>
      <c r="AI495" s="206" t="s">
        <v>482</v>
      </c>
    </row>
    <row r="496" spans="8:35" x14ac:dyDescent="0.25">
      <c r="H496" s="206" t="s">
        <v>482</v>
      </c>
      <c r="I496" s="206" t="s">
        <v>482</v>
      </c>
      <c r="J496" s="206" t="s">
        <v>482</v>
      </c>
      <c r="K496" s="206" t="s">
        <v>482</v>
      </c>
      <c r="L496" s="206" t="s">
        <v>482</v>
      </c>
      <c r="M496" s="206" t="s">
        <v>482</v>
      </c>
      <c r="N496" s="206" t="s">
        <v>482</v>
      </c>
      <c r="O496" s="206" t="s">
        <v>482</v>
      </c>
      <c r="P496" s="206" t="s">
        <v>482</v>
      </c>
      <c r="Q496" s="206" t="s">
        <v>482</v>
      </c>
      <c r="R496" s="206" t="s">
        <v>482</v>
      </c>
      <c r="S496" s="206" t="s">
        <v>482</v>
      </c>
      <c r="T496" s="206" t="s">
        <v>482</v>
      </c>
      <c r="U496" s="203" t="s">
        <v>189</v>
      </c>
      <c r="V496" s="206">
        <v>0.31825058820208002</v>
      </c>
      <c r="W496" s="206" t="s">
        <v>482</v>
      </c>
      <c r="X496" s="206" t="s">
        <v>482</v>
      </c>
      <c r="Y496" s="206" t="s">
        <v>482</v>
      </c>
      <c r="Z496" s="206" t="s">
        <v>482</v>
      </c>
      <c r="AA496" s="206" t="s">
        <v>482</v>
      </c>
      <c r="AB496" s="206" t="s">
        <v>482</v>
      </c>
      <c r="AC496" s="206" t="s">
        <v>482</v>
      </c>
      <c r="AD496" s="206" t="s">
        <v>482</v>
      </c>
      <c r="AE496" s="206" t="s">
        <v>482</v>
      </c>
      <c r="AF496" s="203" t="s">
        <v>189</v>
      </c>
      <c r="AG496" s="206" t="s">
        <v>482</v>
      </c>
      <c r="AH496" s="206">
        <v>366.18901378629999</v>
      </c>
      <c r="AI496" s="206" t="s">
        <v>482</v>
      </c>
    </row>
    <row r="497" spans="8:35" x14ac:dyDescent="0.25">
      <c r="H497" s="206" t="s">
        <v>482</v>
      </c>
      <c r="I497" s="206" t="s">
        <v>482</v>
      </c>
      <c r="J497" s="206" t="s">
        <v>482</v>
      </c>
      <c r="K497" s="206" t="s">
        <v>482</v>
      </c>
      <c r="L497" s="206" t="s">
        <v>482</v>
      </c>
      <c r="M497" s="206" t="s">
        <v>482</v>
      </c>
      <c r="N497" s="206" t="s">
        <v>482</v>
      </c>
      <c r="O497" s="206" t="s">
        <v>482</v>
      </c>
      <c r="P497" s="206" t="s">
        <v>482</v>
      </c>
      <c r="Q497" s="206" t="s">
        <v>482</v>
      </c>
      <c r="R497" s="206" t="s">
        <v>482</v>
      </c>
      <c r="S497" s="206" t="s">
        <v>482</v>
      </c>
      <c r="T497" s="206" t="s">
        <v>482</v>
      </c>
      <c r="U497" s="203" t="s">
        <v>189</v>
      </c>
      <c r="V497" s="206">
        <v>0.31825058820208002</v>
      </c>
      <c r="W497" s="206" t="s">
        <v>482</v>
      </c>
      <c r="X497" s="206" t="s">
        <v>482</v>
      </c>
      <c r="Y497" s="206" t="s">
        <v>482</v>
      </c>
      <c r="Z497" s="206" t="s">
        <v>482</v>
      </c>
      <c r="AA497" s="206" t="s">
        <v>482</v>
      </c>
      <c r="AB497" s="206" t="s">
        <v>482</v>
      </c>
      <c r="AC497" s="206" t="s">
        <v>482</v>
      </c>
      <c r="AD497" s="206" t="s">
        <v>482</v>
      </c>
      <c r="AE497" s="206" t="s">
        <v>482</v>
      </c>
      <c r="AF497" s="203" t="s">
        <v>189</v>
      </c>
      <c r="AG497" s="206" t="s">
        <v>482</v>
      </c>
      <c r="AH497" s="206">
        <v>366.18901378630005</v>
      </c>
      <c r="AI497" s="206" t="s">
        <v>482</v>
      </c>
    </row>
    <row r="498" spans="8:35" x14ac:dyDescent="0.25">
      <c r="H498" s="203" t="s">
        <v>189</v>
      </c>
      <c r="I498" s="203" t="s">
        <v>189</v>
      </c>
      <c r="J498" s="203" t="s">
        <v>189</v>
      </c>
      <c r="K498" s="203" t="s">
        <v>189</v>
      </c>
      <c r="L498" s="203" t="s">
        <v>189</v>
      </c>
      <c r="M498" s="203" t="s">
        <v>189</v>
      </c>
      <c r="N498" s="203" t="s">
        <v>189</v>
      </c>
      <c r="O498" s="203" t="s">
        <v>189</v>
      </c>
      <c r="P498" s="203" t="s">
        <v>189</v>
      </c>
      <c r="Q498" s="203" t="s">
        <v>189</v>
      </c>
      <c r="R498" s="203" t="s">
        <v>189</v>
      </c>
      <c r="S498" s="203" t="s">
        <v>189</v>
      </c>
      <c r="T498" s="203" t="s">
        <v>189</v>
      </c>
      <c r="U498" s="203" t="s">
        <v>189</v>
      </c>
      <c r="V498" s="206" t="s">
        <v>482</v>
      </c>
      <c r="W498" s="206" t="s">
        <v>482</v>
      </c>
      <c r="X498" s="206" t="s">
        <v>482</v>
      </c>
      <c r="Y498" s="206" t="s">
        <v>482</v>
      </c>
      <c r="Z498" s="206" t="s">
        <v>482</v>
      </c>
      <c r="AA498" s="206" t="s">
        <v>482</v>
      </c>
      <c r="AB498" s="206" t="s">
        <v>482</v>
      </c>
      <c r="AC498" s="206" t="s">
        <v>482</v>
      </c>
      <c r="AD498" s="206" t="s">
        <v>482</v>
      </c>
      <c r="AE498" s="206" t="s">
        <v>482</v>
      </c>
      <c r="AF498" s="203" t="s">
        <v>189</v>
      </c>
      <c r="AG498" s="203" t="s">
        <v>189</v>
      </c>
      <c r="AH498" s="206" t="s">
        <v>486</v>
      </c>
      <c r="AI498" s="203" t="s">
        <v>189</v>
      </c>
    </row>
    <row r="499" spans="8:35" x14ac:dyDescent="0.25">
      <c r="H499" s="206" t="s">
        <v>482</v>
      </c>
      <c r="I499" s="206" t="s">
        <v>482</v>
      </c>
      <c r="J499" s="206" t="s">
        <v>482</v>
      </c>
      <c r="K499" s="206" t="s">
        <v>482</v>
      </c>
      <c r="L499" s="206" t="s">
        <v>482</v>
      </c>
      <c r="M499" s="206" t="s">
        <v>482</v>
      </c>
      <c r="N499" s="206" t="s">
        <v>482</v>
      </c>
      <c r="O499" s="206" t="s">
        <v>482</v>
      </c>
      <c r="P499" s="206" t="s">
        <v>482</v>
      </c>
      <c r="Q499" s="206" t="s">
        <v>482</v>
      </c>
      <c r="R499" s="206" t="s">
        <v>482</v>
      </c>
      <c r="S499" s="206" t="s">
        <v>482</v>
      </c>
      <c r="T499" s="206" t="s">
        <v>482</v>
      </c>
      <c r="U499" s="203" t="s">
        <v>189</v>
      </c>
      <c r="V499" s="206" t="s">
        <v>482</v>
      </c>
      <c r="W499" s="206" t="s">
        <v>482</v>
      </c>
      <c r="X499" s="206" t="s">
        <v>482</v>
      </c>
      <c r="Y499" s="206" t="s">
        <v>482</v>
      </c>
      <c r="Z499" s="206" t="s">
        <v>482</v>
      </c>
      <c r="AA499" s="206" t="s">
        <v>482</v>
      </c>
      <c r="AB499" s="206" t="s">
        <v>482</v>
      </c>
      <c r="AC499" s="206" t="s">
        <v>482</v>
      </c>
      <c r="AD499" s="206" t="s">
        <v>482</v>
      </c>
      <c r="AE499" s="206" t="s">
        <v>482</v>
      </c>
      <c r="AF499" s="203" t="s">
        <v>189</v>
      </c>
      <c r="AG499" s="206" t="s">
        <v>482</v>
      </c>
      <c r="AH499" s="206" t="s">
        <v>482</v>
      </c>
      <c r="AI499" s="206" t="s">
        <v>482</v>
      </c>
    </row>
    <row r="500" spans="8:35" x14ac:dyDescent="0.25">
      <c r="H500" s="206" t="s">
        <v>482</v>
      </c>
      <c r="I500" s="206" t="s">
        <v>482</v>
      </c>
      <c r="J500" s="206" t="s">
        <v>482</v>
      </c>
      <c r="K500" s="206" t="s">
        <v>482</v>
      </c>
      <c r="L500" s="206" t="s">
        <v>482</v>
      </c>
      <c r="M500" s="206" t="s">
        <v>482</v>
      </c>
      <c r="N500" s="206" t="s">
        <v>482</v>
      </c>
      <c r="O500" s="206" t="s">
        <v>482</v>
      </c>
      <c r="P500" s="206" t="s">
        <v>482</v>
      </c>
      <c r="Q500" s="206" t="s">
        <v>482</v>
      </c>
      <c r="R500" s="206" t="s">
        <v>482</v>
      </c>
      <c r="S500" s="206" t="s">
        <v>482</v>
      </c>
      <c r="T500" s="206" t="s">
        <v>482</v>
      </c>
      <c r="U500" s="203" t="s">
        <v>189</v>
      </c>
      <c r="V500" s="206" t="s">
        <v>488</v>
      </c>
      <c r="W500" s="206" t="s">
        <v>488</v>
      </c>
      <c r="X500" s="206" t="s">
        <v>488</v>
      </c>
      <c r="Y500" s="206" t="s">
        <v>482</v>
      </c>
      <c r="Z500" s="206" t="s">
        <v>488</v>
      </c>
      <c r="AA500" s="206" t="s">
        <v>482</v>
      </c>
      <c r="AB500" s="206" t="s">
        <v>482</v>
      </c>
      <c r="AC500" s="206" t="s">
        <v>482</v>
      </c>
      <c r="AD500" s="206" t="s">
        <v>482</v>
      </c>
      <c r="AE500" s="206" t="s">
        <v>482</v>
      </c>
      <c r="AF500" s="203" t="s">
        <v>189</v>
      </c>
      <c r="AG500" s="206" t="s">
        <v>482</v>
      </c>
      <c r="AH500" s="206" t="s">
        <v>488</v>
      </c>
      <c r="AI500" s="206" t="s">
        <v>488</v>
      </c>
    </row>
    <row r="501" spans="8:35" x14ac:dyDescent="0.25">
      <c r="H501" s="206" t="s">
        <v>482</v>
      </c>
      <c r="I501" s="206" t="s">
        <v>482</v>
      </c>
      <c r="J501" s="206" t="s">
        <v>482</v>
      </c>
      <c r="K501" s="206" t="s">
        <v>482</v>
      </c>
      <c r="L501" s="206" t="s">
        <v>482</v>
      </c>
      <c r="M501" s="206" t="s">
        <v>482</v>
      </c>
      <c r="N501" s="206" t="s">
        <v>482</v>
      </c>
      <c r="O501" s="206" t="s">
        <v>482</v>
      </c>
      <c r="P501" s="206" t="s">
        <v>482</v>
      </c>
      <c r="Q501" s="206" t="s">
        <v>482</v>
      </c>
      <c r="R501" s="206" t="s">
        <v>482</v>
      </c>
      <c r="S501" s="206" t="s">
        <v>482</v>
      </c>
      <c r="T501" s="206" t="s">
        <v>482</v>
      </c>
      <c r="U501" s="203" t="s">
        <v>189</v>
      </c>
      <c r="V501" s="206" t="s">
        <v>488</v>
      </c>
      <c r="W501" s="206" t="s">
        <v>488</v>
      </c>
      <c r="X501" s="206" t="s">
        <v>488</v>
      </c>
      <c r="Y501" s="206" t="s">
        <v>482</v>
      </c>
      <c r="Z501" s="206" t="s">
        <v>488</v>
      </c>
      <c r="AA501" s="206" t="s">
        <v>482</v>
      </c>
      <c r="AB501" s="206" t="s">
        <v>482</v>
      </c>
      <c r="AC501" s="206" t="s">
        <v>482</v>
      </c>
      <c r="AD501" s="206" t="s">
        <v>482</v>
      </c>
      <c r="AE501" s="206" t="s">
        <v>482</v>
      </c>
      <c r="AF501" s="203" t="s">
        <v>189</v>
      </c>
      <c r="AG501" s="206" t="s">
        <v>482</v>
      </c>
      <c r="AH501" s="206" t="s">
        <v>488</v>
      </c>
      <c r="AI501" s="206" t="s">
        <v>488</v>
      </c>
    </row>
    <row r="502" spans="8:35" ht="15.75" customHeight="1" thickBot="1" x14ac:dyDescent="0.3">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2"/>
    </row>
    <row r="503" spans="8:35" ht="15.75" thickTop="1" x14ac:dyDescent="0.25">
      <c r="H503" s="206" t="s">
        <v>485</v>
      </c>
      <c r="I503" s="206">
        <v>9356.369772</v>
      </c>
      <c r="J503" s="206" t="s">
        <v>485</v>
      </c>
      <c r="K503" s="206" t="s">
        <v>542</v>
      </c>
      <c r="L503" s="206" t="s">
        <v>485</v>
      </c>
      <c r="M503" s="206" t="s">
        <v>485</v>
      </c>
      <c r="N503" s="206" t="s">
        <v>485</v>
      </c>
      <c r="O503" s="206" t="s">
        <v>485</v>
      </c>
      <c r="P503" s="206">
        <v>1154.9313</v>
      </c>
      <c r="Q503" s="206" t="s">
        <v>485</v>
      </c>
      <c r="R503" s="206" t="s">
        <v>542</v>
      </c>
      <c r="S503" s="206" t="s">
        <v>542</v>
      </c>
      <c r="T503" s="206">
        <v>1.6984600970478201</v>
      </c>
      <c r="U503" s="203" t="s">
        <v>189</v>
      </c>
      <c r="V503" s="206">
        <v>3991.1111453887138</v>
      </c>
      <c r="W503" s="206">
        <v>2523.6563378072069</v>
      </c>
      <c r="X503" s="206">
        <v>79.714328892219598</v>
      </c>
      <c r="Y503" s="206" t="s">
        <v>485</v>
      </c>
      <c r="Z503" s="206">
        <v>118.23495360473002</v>
      </c>
      <c r="AA503" s="206" t="s">
        <v>485</v>
      </c>
      <c r="AB503" s="206" t="s">
        <v>542</v>
      </c>
      <c r="AC503" s="206" t="s">
        <v>485</v>
      </c>
      <c r="AD503" s="206" t="s">
        <v>485</v>
      </c>
      <c r="AE503" s="206">
        <v>3.5894286775586801</v>
      </c>
      <c r="AF503" s="203" t="s">
        <v>189</v>
      </c>
      <c r="AG503" s="206">
        <v>7230.4559117999988</v>
      </c>
      <c r="AH503" s="206">
        <v>11803.800907153873</v>
      </c>
      <c r="AI503" s="206">
        <v>490.71858044203998</v>
      </c>
    </row>
    <row r="504" spans="8:35" x14ac:dyDescent="0.25">
      <c r="H504" s="206" t="s">
        <v>482</v>
      </c>
      <c r="I504" s="206" t="s">
        <v>482</v>
      </c>
      <c r="J504" s="206" t="s">
        <v>482</v>
      </c>
      <c r="K504" s="206" t="s">
        <v>482</v>
      </c>
      <c r="L504" s="206" t="s">
        <v>482</v>
      </c>
      <c r="M504" s="206" t="s">
        <v>482</v>
      </c>
      <c r="N504" s="206" t="s">
        <v>482</v>
      </c>
      <c r="O504" s="206" t="s">
        <v>482</v>
      </c>
      <c r="P504" s="206" t="s">
        <v>482</v>
      </c>
      <c r="Q504" s="206" t="s">
        <v>482</v>
      </c>
      <c r="R504" s="206" t="s">
        <v>482</v>
      </c>
      <c r="S504" s="206" t="s">
        <v>482</v>
      </c>
      <c r="T504" s="206" t="s">
        <v>482</v>
      </c>
      <c r="U504" s="203" t="s">
        <v>189</v>
      </c>
      <c r="V504" s="206" t="s">
        <v>482</v>
      </c>
      <c r="W504" s="206" t="s">
        <v>482</v>
      </c>
      <c r="X504" s="206" t="s">
        <v>482</v>
      </c>
      <c r="Y504" s="206" t="s">
        <v>482</v>
      </c>
      <c r="Z504" s="206" t="s">
        <v>482</v>
      </c>
      <c r="AA504" s="206" t="s">
        <v>482</v>
      </c>
      <c r="AB504" s="206" t="s">
        <v>482</v>
      </c>
      <c r="AC504" s="206" t="s">
        <v>482</v>
      </c>
      <c r="AD504" s="206" t="s">
        <v>482</v>
      </c>
      <c r="AE504" s="206" t="s">
        <v>482</v>
      </c>
      <c r="AF504" s="203" t="s">
        <v>189</v>
      </c>
      <c r="AG504" s="206" t="s">
        <v>482</v>
      </c>
      <c r="AH504" s="206" t="s">
        <v>482</v>
      </c>
      <c r="AI504" s="206" t="s">
        <v>482</v>
      </c>
    </row>
    <row r="505" spans="8:35" x14ac:dyDescent="0.25">
      <c r="H505" s="206" t="s">
        <v>482</v>
      </c>
      <c r="I505" s="206" t="s">
        <v>482</v>
      </c>
      <c r="J505" s="206" t="s">
        <v>482</v>
      </c>
      <c r="K505" s="206" t="s">
        <v>482</v>
      </c>
      <c r="L505" s="206" t="s">
        <v>482</v>
      </c>
      <c r="M505" s="206" t="s">
        <v>482</v>
      </c>
      <c r="N505" s="206" t="s">
        <v>482</v>
      </c>
      <c r="O505" s="206" t="s">
        <v>482</v>
      </c>
      <c r="P505" s="206" t="s">
        <v>482</v>
      </c>
      <c r="Q505" s="206" t="s">
        <v>482</v>
      </c>
      <c r="R505" s="206" t="s">
        <v>482</v>
      </c>
      <c r="S505" s="206" t="s">
        <v>482</v>
      </c>
      <c r="T505" s="206" t="s">
        <v>482</v>
      </c>
      <c r="U505" s="203" t="s">
        <v>189</v>
      </c>
      <c r="V505" s="206">
        <v>2889.5115971792543</v>
      </c>
      <c r="W505" s="206">
        <v>550.24258844079532</v>
      </c>
      <c r="X505" s="206" t="s">
        <v>482</v>
      </c>
      <c r="Y505" s="206" t="s">
        <v>482</v>
      </c>
      <c r="Z505" s="206" t="s">
        <v>482</v>
      </c>
      <c r="AA505" s="206" t="s">
        <v>482</v>
      </c>
      <c r="AB505" s="206" t="s">
        <v>482</v>
      </c>
      <c r="AC505" s="206" t="s">
        <v>482</v>
      </c>
      <c r="AD505" s="206" t="s">
        <v>482</v>
      </c>
      <c r="AE505" s="206" t="s">
        <v>482</v>
      </c>
      <c r="AF505" s="203" t="s">
        <v>189</v>
      </c>
      <c r="AG505" s="206" t="s">
        <v>482</v>
      </c>
      <c r="AH505" s="206">
        <v>2745.5373405254281</v>
      </c>
      <c r="AI505" s="206" t="s">
        <v>482</v>
      </c>
    </row>
    <row r="506" spans="8:35" x14ac:dyDescent="0.25">
      <c r="H506" s="206" t="s">
        <v>495</v>
      </c>
      <c r="I506" s="206" t="s">
        <v>2029</v>
      </c>
      <c r="J506" s="206" t="s">
        <v>495</v>
      </c>
      <c r="K506" s="206" t="s">
        <v>2029</v>
      </c>
      <c r="L506" s="206" t="s">
        <v>495</v>
      </c>
      <c r="M506" s="206" t="s">
        <v>495</v>
      </c>
      <c r="N506" s="206" t="s">
        <v>495</v>
      </c>
      <c r="O506" s="206" t="s">
        <v>495</v>
      </c>
      <c r="P506" s="206" t="s">
        <v>2029</v>
      </c>
      <c r="Q506" s="206" t="s">
        <v>495</v>
      </c>
      <c r="R506" s="206" t="s">
        <v>2029</v>
      </c>
      <c r="S506" s="206" t="s">
        <v>2029</v>
      </c>
      <c r="T506" s="206">
        <v>1.6984600970478201</v>
      </c>
      <c r="U506" s="203" t="s">
        <v>189</v>
      </c>
      <c r="V506" s="206">
        <v>1083.5867883626456</v>
      </c>
      <c r="W506" s="206">
        <v>1973.4137493664118</v>
      </c>
      <c r="X506" s="206">
        <v>79.714328892219598</v>
      </c>
      <c r="Y506" s="206" t="s">
        <v>495</v>
      </c>
      <c r="Z506" s="206">
        <v>118.23495360473002</v>
      </c>
      <c r="AA506" s="206" t="s">
        <v>495</v>
      </c>
      <c r="AB506" s="206" t="s">
        <v>2029</v>
      </c>
      <c r="AC506" s="206" t="s">
        <v>495</v>
      </c>
      <c r="AD506" s="206" t="s">
        <v>495</v>
      </c>
      <c r="AE506" s="206">
        <v>3.5894286775586801</v>
      </c>
      <c r="AF506" s="203" t="s">
        <v>189</v>
      </c>
      <c r="AG506" s="206" t="s">
        <v>495</v>
      </c>
      <c r="AH506" s="206">
        <v>709.15405230078557</v>
      </c>
      <c r="AI506" s="206">
        <v>490.71858044210865</v>
      </c>
    </row>
    <row r="507" spans="8:35" x14ac:dyDescent="0.25">
      <c r="H507" s="206" t="s">
        <v>482</v>
      </c>
      <c r="I507" s="206">
        <v>9356.369772</v>
      </c>
      <c r="J507" s="206" t="s">
        <v>482</v>
      </c>
      <c r="K507" s="206" t="s">
        <v>482</v>
      </c>
      <c r="L507" s="206" t="s">
        <v>482</v>
      </c>
      <c r="M507" s="206" t="s">
        <v>482</v>
      </c>
      <c r="N507" s="206" t="s">
        <v>482</v>
      </c>
      <c r="O507" s="206" t="s">
        <v>482</v>
      </c>
      <c r="P507" s="206">
        <v>1154.9313</v>
      </c>
      <c r="Q507" s="206" t="s">
        <v>482</v>
      </c>
      <c r="R507" s="206" t="s">
        <v>482</v>
      </c>
      <c r="S507" s="206" t="s">
        <v>482</v>
      </c>
      <c r="T507" s="206" t="s">
        <v>482</v>
      </c>
      <c r="U507" s="203" t="s">
        <v>189</v>
      </c>
      <c r="V507" s="206">
        <v>15.660888</v>
      </c>
      <c r="W507" s="206" t="s">
        <v>482</v>
      </c>
      <c r="X507" s="206" t="s">
        <v>482</v>
      </c>
      <c r="Y507" s="206" t="s">
        <v>482</v>
      </c>
      <c r="Z507" s="206" t="s">
        <v>482</v>
      </c>
      <c r="AA507" s="206" t="s">
        <v>482</v>
      </c>
      <c r="AB507" s="206" t="s">
        <v>482</v>
      </c>
      <c r="AC507" s="206" t="s">
        <v>482</v>
      </c>
      <c r="AD507" s="206" t="s">
        <v>482</v>
      </c>
      <c r="AE507" s="206" t="s">
        <v>482</v>
      </c>
      <c r="AF507" s="203" t="s">
        <v>189</v>
      </c>
      <c r="AG507" s="206">
        <v>7230.4559117999988</v>
      </c>
      <c r="AH507" s="206" t="s">
        <v>482</v>
      </c>
      <c r="AI507" s="206" t="s">
        <v>482</v>
      </c>
    </row>
    <row r="508" spans="8:35" x14ac:dyDescent="0.25">
      <c r="H508" s="206" t="s">
        <v>482</v>
      </c>
      <c r="I508" s="206" t="s">
        <v>482</v>
      </c>
      <c r="J508" s="206" t="s">
        <v>482</v>
      </c>
      <c r="K508" s="206" t="s">
        <v>482</v>
      </c>
      <c r="L508" s="206" t="s">
        <v>482</v>
      </c>
      <c r="M508" s="206" t="s">
        <v>482</v>
      </c>
      <c r="N508" s="206" t="s">
        <v>482</v>
      </c>
      <c r="O508" s="206" t="s">
        <v>482</v>
      </c>
      <c r="P508" s="206" t="s">
        <v>482</v>
      </c>
      <c r="Q508" s="206" t="s">
        <v>482</v>
      </c>
      <c r="R508" s="206" t="s">
        <v>482</v>
      </c>
      <c r="S508" s="206" t="s">
        <v>482</v>
      </c>
      <c r="T508" s="206" t="s">
        <v>482</v>
      </c>
      <c r="U508" s="203" t="s">
        <v>189</v>
      </c>
      <c r="V508" s="206">
        <v>2.3518718468133701</v>
      </c>
      <c r="W508" s="206" t="s">
        <v>482</v>
      </c>
      <c r="X508" s="206" t="s">
        <v>482</v>
      </c>
      <c r="Y508" s="206" t="s">
        <v>482</v>
      </c>
      <c r="Z508" s="206" t="s">
        <v>482</v>
      </c>
      <c r="AA508" s="206" t="s">
        <v>482</v>
      </c>
      <c r="AB508" s="206" t="s">
        <v>482</v>
      </c>
      <c r="AC508" s="206" t="s">
        <v>482</v>
      </c>
      <c r="AD508" s="206" t="s">
        <v>482</v>
      </c>
      <c r="AE508" s="206" t="s">
        <v>482</v>
      </c>
      <c r="AF508" s="203" t="s">
        <v>189</v>
      </c>
      <c r="AG508" s="206" t="s">
        <v>482</v>
      </c>
      <c r="AH508" s="206">
        <v>8349.1095143276398</v>
      </c>
      <c r="AI508" s="206" t="s">
        <v>482</v>
      </c>
    </row>
    <row r="509" spans="8:35" x14ac:dyDescent="0.25">
      <c r="H509" s="206" t="s">
        <v>482</v>
      </c>
      <c r="I509" s="206" t="s">
        <v>482</v>
      </c>
      <c r="J509" s="206" t="s">
        <v>482</v>
      </c>
      <c r="K509" s="206" t="s">
        <v>482</v>
      </c>
      <c r="L509" s="206" t="s">
        <v>482</v>
      </c>
      <c r="M509" s="206" t="s">
        <v>482</v>
      </c>
      <c r="N509" s="206" t="s">
        <v>482</v>
      </c>
      <c r="O509" s="206" t="s">
        <v>482</v>
      </c>
      <c r="P509" s="206" t="s">
        <v>482</v>
      </c>
      <c r="Q509" s="206" t="s">
        <v>482</v>
      </c>
      <c r="R509" s="206" t="s">
        <v>482</v>
      </c>
      <c r="S509" s="206" t="s">
        <v>482</v>
      </c>
      <c r="T509" s="206" t="s">
        <v>482</v>
      </c>
      <c r="U509" s="203" t="s">
        <v>189</v>
      </c>
      <c r="V509" s="206" t="s">
        <v>488</v>
      </c>
      <c r="W509" s="206" t="s">
        <v>488</v>
      </c>
      <c r="X509" s="206" t="s">
        <v>488</v>
      </c>
      <c r="Y509" s="206" t="s">
        <v>482</v>
      </c>
      <c r="Z509" s="206" t="s">
        <v>488</v>
      </c>
      <c r="AA509" s="206" t="s">
        <v>482</v>
      </c>
      <c r="AB509" s="206" t="s">
        <v>482</v>
      </c>
      <c r="AC509" s="206" t="s">
        <v>482</v>
      </c>
      <c r="AD509" s="206" t="s">
        <v>482</v>
      </c>
      <c r="AE509" s="206" t="s">
        <v>482</v>
      </c>
      <c r="AF509" s="203" t="s">
        <v>189</v>
      </c>
      <c r="AG509" s="206" t="s">
        <v>482</v>
      </c>
      <c r="AH509" s="206" t="s">
        <v>488</v>
      </c>
      <c r="AI509" s="206" t="s">
        <v>488</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8"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8"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8">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8">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8">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8"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8">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8">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8">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561</v>
      </c>
      <c r="I719" s="67" t="s">
        <v>562</v>
      </c>
      <c r="J719" s="66" t="s">
        <v>563</v>
      </c>
      <c r="K719" s="67" t="s">
        <v>564</v>
      </c>
      <c r="L719" s="67" t="s">
        <v>565</v>
      </c>
      <c r="M719" s="67" t="s">
        <v>566</v>
      </c>
    </row>
    <row r="720" spans="8:27" x14ac:dyDescent="0.25">
      <c r="H720" s="68" t="s">
        <v>568</v>
      </c>
      <c r="I720" s="69">
        <v>1</v>
      </c>
      <c r="J720" s="68" t="s">
        <v>569</v>
      </c>
      <c r="K720" s="69">
        <v>1</v>
      </c>
      <c r="L720" s="68" t="s">
        <v>570</v>
      </c>
      <c r="M720" s="69">
        <v>1</v>
      </c>
    </row>
    <row r="721" spans="8:13" x14ac:dyDescent="0.25">
      <c r="H721" s="70" t="s">
        <v>572</v>
      </c>
      <c r="I721" s="71">
        <v>67</v>
      </c>
      <c r="J721" s="70" t="s">
        <v>573</v>
      </c>
      <c r="K721" s="71">
        <v>14</v>
      </c>
      <c r="L721" s="70" t="s">
        <v>574</v>
      </c>
      <c r="M721" s="71">
        <v>4</v>
      </c>
    </row>
    <row r="722" spans="8:13" x14ac:dyDescent="0.25">
      <c r="H722" s="72" t="s">
        <v>575</v>
      </c>
      <c r="I722" s="73">
        <v>68</v>
      </c>
      <c r="J722" s="72" t="s">
        <v>576</v>
      </c>
      <c r="K722" s="73">
        <v>15</v>
      </c>
      <c r="L722" s="72" t="s">
        <v>577</v>
      </c>
      <c r="M722" s="73">
        <v>6</v>
      </c>
    </row>
    <row r="723" spans="8:13" x14ac:dyDescent="0.25">
      <c r="H723" s="74" t="s">
        <v>578</v>
      </c>
      <c r="I723" s="75">
        <v>277</v>
      </c>
      <c r="J723" s="74" t="s">
        <v>579</v>
      </c>
      <c r="K723" s="75">
        <v>282</v>
      </c>
      <c r="L723" s="74" t="s">
        <v>580</v>
      </c>
      <c r="M723" s="75">
        <v>234</v>
      </c>
    </row>
    <row r="724" spans="8:13" x14ac:dyDescent="0.25">
      <c r="H724" s="68" t="s">
        <v>581</v>
      </c>
      <c r="I724" s="69">
        <v>6890</v>
      </c>
      <c r="J724" s="68" t="s">
        <v>582</v>
      </c>
      <c r="K724" s="69">
        <v>4890</v>
      </c>
      <c r="L724" s="68" t="s">
        <v>583</v>
      </c>
      <c r="M724" s="69">
        <v>2340</v>
      </c>
    </row>
    <row r="725" spans="8:13" x14ac:dyDescent="0.25">
      <c r="H725" s="70" t="s">
        <v>584</v>
      </c>
      <c r="I725" s="76">
        <v>11300</v>
      </c>
      <c r="J725" s="70" t="s">
        <v>585</v>
      </c>
      <c r="K725" s="76">
        <v>11000</v>
      </c>
      <c r="L725" s="70" t="s">
        <v>586</v>
      </c>
      <c r="M725" s="71">
        <v>8450</v>
      </c>
    </row>
    <row r="726" spans="8:13" x14ac:dyDescent="0.25">
      <c r="H726" s="72" t="s">
        <v>587</v>
      </c>
      <c r="I726" s="77">
        <v>11700</v>
      </c>
      <c r="J726" s="72" t="s">
        <v>588</v>
      </c>
      <c r="K726" s="77">
        <v>14200</v>
      </c>
      <c r="L726" s="72" t="s">
        <v>589</v>
      </c>
      <c r="M726" s="77">
        <v>15900</v>
      </c>
    </row>
    <row r="727" spans="8:13" x14ac:dyDescent="0.25">
      <c r="H727" s="70" t="s">
        <v>590</v>
      </c>
      <c r="I727" s="71">
        <v>6730</v>
      </c>
      <c r="J727" s="70" t="s">
        <v>591</v>
      </c>
      <c r="K727" s="71">
        <v>6250</v>
      </c>
      <c r="L727" s="70" t="s">
        <v>592</v>
      </c>
      <c r="M727" s="71">
        <v>4470</v>
      </c>
    </row>
    <row r="728" spans="8:13" x14ac:dyDescent="0.25">
      <c r="H728" s="72" t="s">
        <v>593</v>
      </c>
      <c r="I728" s="73">
        <v>8190</v>
      </c>
      <c r="J728" s="72" t="s">
        <v>594</v>
      </c>
      <c r="K728" s="73">
        <v>9020</v>
      </c>
      <c r="L728" s="72" t="s">
        <v>595</v>
      </c>
      <c r="M728" s="73">
        <v>8550</v>
      </c>
    </row>
    <row r="729" spans="8:13" x14ac:dyDescent="0.25">
      <c r="H729" s="74" t="s">
        <v>596</v>
      </c>
      <c r="I729" s="75">
        <v>6310</v>
      </c>
      <c r="J729" s="74" t="s">
        <v>597</v>
      </c>
      <c r="K729" s="75">
        <v>7810</v>
      </c>
      <c r="L729" s="74" t="s">
        <v>598</v>
      </c>
      <c r="M729" s="75">
        <v>8980</v>
      </c>
    </row>
    <row r="730" spans="8:13" x14ac:dyDescent="0.25">
      <c r="H730" s="68" t="s">
        <v>599</v>
      </c>
      <c r="I730" s="69">
        <v>192</v>
      </c>
      <c r="J730" s="68" t="s">
        <v>600</v>
      </c>
      <c r="K730" s="69">
        <v>26</v>
      </c>
      <c r="L730" s="68" t="s">
        <v>601</v>
      </c>
      <c r="M730" s="69">
        <v>20</v>
      </c>
    </row>
    <row r="731" spans="8:13" x14ac:dyDescent="0.25">
      <c r="H731" s="70" t="s">
        <v>602</v>
      </c>
      <c r="I731" s="71">
        <v>4200</v>
      </c>
      <c r="J731" s="70" t="s">
        <v>603</v>
      </c>
      <c r="K731" s="71">
        <v>832</v>
      </c>
      <c r="L731" s="70" t="s">
        <v>604</v>
      </c>
      <c r="M731" s="71">
        <v>262</v>
      </c>
    </row>
    <row r="732" spans="8:13" x14ac:dyDescent="0.25">
      <c r="H732" s="72" t="s">
        <v>605</v>
      </c>
      <c r="I732" s="73">
        <v>70</v>
      </c>
      <c r="J732" s="72" t="s">
        <v>606</v>
      </c>
      <c r="K732" s="73">
        <v>10</v>
      </c>
      <c r="L732" s="72" t="s">
        <v>607</v>
      </c>
      <c r="M732" s="73">
        <v>8</v>
      </c>
    </row>
    <row r="733" spans="8:13" x14ac:dyDescent="0.25">
      <c r="H733" s="70" t="s">
        <v>608</v>
      </c>
      <c r="I733" s="71">
        <v>426</v>
      </c>
      <c r="J733" s="70" t="s">
        <v>609</v>
      </c>
      <c r="K733" s="71">
        <v>48</v>
      </c>
      <c r="L733" s="70" t="s">
        <v>610</v>
      </c>
      <c r="M733" s="71">
        <v>36</v>
      </c>
    </row>
    <row r="734" spans="8:13" x14ac:dyDescent="0.25">
      <c r="H734" s="72" t="s">
        <v>611</v>
      </c>
      <c r="I734" s="73">
        <v>98</v>
      </c>
      <c r="J734" s="72" t="s">
        <v>612</v>
      </c>
      <c r="K734" s="73">
        <v>14</v>
      </c>
      <c r="L734" s="72" t="s">
        <v>613</v>
      </c>
      <c r="M734" s="73">
        <v>11</v>
      </c>
    </row>
    <row r="735" spans="8:13" x14ac:dyDescent="0.25">
      <c r="H735" s="70" t="s">
        <v>614</v>
      </c>
      <c r="I735" s="71">
        <v>659</v>
      </c>
      <c r="J735" s="70" t="s">
        <v>615</v>
      </c>
      <c r="K735" s="71">
        <v>72</v>
      </c>
      <c r="L735" s="70" t="s">
        <v>616</v>
      </c>
      <c r="M735" s="71">
        <v>51</v>
      </c>
    </row>
    <row r="736" spans="8:13" x14ac:dyDescent="0.25">
      <c r="H736" s="72" t="s">
        <v>617</v>
      </c>
      <c r="I736" s="73">
        <v>1120</v>
      </c>
      <c r="J736" s="72" t="s">
        <v>618</v>
      </c>
      <c r="K736" s="73">
        <v>121</v>
      </c>
      <c r="L736" s="72" t="s">
        <v>619</v>
      </c>
      <c r="M736" s="73">
        <v>74</v>
      </c>
    </row>
    <row r="737" spans="8:13" x14ac:dyDescent="0.25">
      <c r="H737" s="70" t="s">
        <v>620</v>
      </c>
      <c r="I737" s="71">
        <v>624</v>
      </c>
      <c r="J737" s="70" t="s">
        <v>621</v>
      </c>
      <c r="K737" s="71">
        <v>67</v>
      </c>
      <c r="L737" s="70" t="s">
        <v>622</v>
      </c>
      <c r="M737" s="71">
        <v>47</v>
      </c>
    </row>
    <row r="738" spans="8:13" x14ac:dyDescent="0.25">
      <c r="H738" s="72" t="s">
        <v>623</v>
      </c>
      <c r="I738" s="73">
        <v>1850</v>
      </c>
      <c r="J738" s="72" t="s">
        <v>624</v>
      </c>
      <c r="K738" s="73">
        <v>271</v>
      </c>
      <c r="L738" s="72" t="s">
        <v>625</v>
      </c>
      <c r="M738" s="73">
        <v>111</v>
      </c>
    </row>
    <row r="739" spans="8:13" x14ac:dyDescent="0.25">
      <c r="H739" s="70" t="s">
        <v>582</v>
      </c>
      <c r="I739" s="71">
        <v>4390</v>
      </c>
      <c r="J739" s="70" t="s">
        <v>626</v>
      </c>
      <c r="K739" s="71">
        <v>1370</v>
      </c>
      <c r="L739" s="70" t="s">
        <v>627</v>
      </c>
      <c r="M739" s="71">
        <v>356</v>
      </c>
    </row>
    <row r="740" spans="8:13" x14ac:dyDescent="0.25">
      <c r="H740" s="72" t="s">
        <v>628</v>
      </c>
      <c r="I740" s="73">
        <v>170</v>
      </c>
      <c r="J740" s="72" t="s">
        <v>629</v>
      </c>
      <c r="K740" s="73">
        <v>22</v>
      </c>
      <c r="L740" s="72" t="s">
        <v>630</v>
      </c>
      <c r="M740" s="73">
        <v>18</v>
      </c>
    </row>
    <row r="741" spans="8:13" x14ac:dyDescent="0.25">
      <c r="H741" s="70" t="s">
        <v>631</v>
      </c>
      <c r="I741" s="71">
        <v>1110</v>
      </c>
      <c r="J741" s="70" t="s">
        <v>632</v>
      </c>
      <c r="K741" s="71">
        <v>120</v>
      </c>
      <c r="L741" s="70" t="s">
        <v>633</v>
      </c>
      <c r="M741" s="71">
        <v>73</v>
      </c>
    </row>
    <row r="742" spans="8:13" x14ac:dyDescent="0.25">
      <c r="H742" s="78" t="s">
        <v>634</v>
      </c>
      <c r="I742" s="79">
        <v>2</v>
      </c>
      <c r="J742" s="78" t="s">
        <v>635</v>
      </c>
      <c r="K742" s="80" t="s">
        <v>636</v>
      </c>
      <c r="L742" s="78" t="s">
        <v>637</v>
      </c>
      <c r="M742" s="80" t="s">
        <v>636</v>
      </c>
    </row>
    <row r="743" spans="8:13" x14ac:dyDescent="0.25">
      <c r="H743" s="68" t="s">
        <v>638</v>
      </c>
      <c r="I743" s="81">
        <v>11500</v>
      </c>
      <c r="J743" s="68" t="s">
        <v>587</v>
      </c>
      <c r="K743" s="81">
        <v>13000</v>
      </c>
      <c r="L743" s="68" t="s">
        <v>639</v>
      </c>
      <c r="M743" s="81">
        <v>12700</v>
      </c>
    </row>
    <row r="744" spans="8:13" x14ac:dyDescent="0.25">
      <c r="H744" s="70" t="s">
        <v>640</v>
      </c>
      <c r="I744" s="83">
        <v>1360</v>
      </c>
      <c r="J744" s="70" t="s">
        <v>641</v>
      </c>
      <c r="K744" s="82">
        <v>145</v>
      </c>
      <c r="L744" s="70" t="s">
        <v>642</v>
      </c>
      <c r="M744" s="82">
        <v>94</v>
      </c>
    </row>
    <row r="745" spans="8:13" x14ac:dyDescent="0.25">
      <c r="H745" s="72" t="s">
        <v>643</v>
      </c>
      <c r="I745" s="84">
        <v>177</v>
      </c>
      <c r="J745" s="72" t="s">
        <v>644</v>
      </c>
      <c r="K745" s="84">
        <v>21</v>
      </c>
      <c r="L745" s="72" t="s">
        <v>645</v>
      </c>
      <c r="M745" s="84">
        <v>16</v>
      </c>
    </row>
    <row r="746" spans="8:13" x14ac:dyDescent="0.25">
      <c r="H746" s="70" t="s">
        <v>646</v>
      </c>
      <c r="I746" s="83">
        <v>5800</v>
      </c>
      <c r="J746" s="70" t="s">
        <v>647</v>
      </c>
      <c r="K746" s="82">
        <v>2980</v>
      </c>
      <c r="L746" s="70" t="s">
        <v>648</v>
      </c>
      <c r="M746" s="82">
        <v>967</v>
      </c>
    </row>
    <row r="747" spans="8:13" x14ac:dyDescent="0.25">
      <c r="H747" s="72" t="s">
        <v>649</v>
      </c>
      <c r="I747" s="85">
        <v>2660</v>
      </c>
      <c r="J747" s="72" t="s">
        <v>650</v>
      </c>
      <c r="K747" s="84">
        <v>412</v>
      </c>
      <c r="L747" s="72" t="s">
        <v>651</v>
      </c>
      <c r="M747" s="84">
        <v>160</v>
      </c>
    </row>
    <row r="748" spans="8:13" x14ac:dyDescent="0.25">
      <c r="H748" s="70" t="s">
        <v>571</v>
      </c>
      <c r="I748" s="83">
        <v>3050</v>
      </c>
      <c r="J748" s="70" t="s">
        <v>652</v>
      </c>
      <c r="K748" s="82">
        <v>703</v>
      </c>
      <c r="L748" s="70" t="s">
        <v>653</v>
      </c>
      <c r="M748" s="82">
        <v>201</v>
      </c>
    </row>
    <row r="749" spans="8:13" x14ac:dyDescent="0.25">
      <c r="H749" s="72" t="s">
        <v>654</v>
      </c>
      <c r="I749" s="84">
        <v>549</v>
      </c>
      <c r="J749" s="72" t="s">
        <v>655</v>
      </c>
      <c r="K749" s="84">
        <v>62</v>
      </c>
      <c r="L749" s="72" t="s">
        <v>567</v>
      </c>
      <c r="M749" s="84">
        <v>46</v>
      </c>
    </row>
    <row r="750" spans="8:13" x14ac:dyDescent="0.25">
      <c r="H750" s="70" t="s">
        <v>656</v>
      </c>
      <c r="I750" s="83">
        <v>6960</v>
      </c>
      <c r="J750" s="70" t="s">
        <v>657</v>
      </c>
      <c r="K750" s="82">
        <v>5060</v>
      </c>
      <c r="L750" s="70" t="s">
        <v>658</v>
      </c>
      <c r="M750" s="83">
        <v>2500</v>
      </c>
    </row>
    <row r="751" spans="8:13" x14ac:dyDescent="0.25">
      <c r="H751" s="72" t="s">
        <v>659</v>
      </c>
      <c r="I751" s="84">
        <v>18</v>
      </c>
      <c r="J751" s="72" t="s">
        <v>660</v>
      </c>
      <c r="K751" s="84">
        <v>3</v>
      </c>
      <c r="L751" s="72" t="s">
        <v>661</v>
      </c>
      <c r="M751" s="84">
        <v>2</v>
      </c>
    </row>
    <row r="752" spans="8:13" x14ac:dyDescent="0.25">
      <c r="H752" s="70" t="s">
        <v>662</v>
      </c>
      <c r="I752" s="82">
        <v>174</v>
      </c>
      <c r="J752" s="70" t="s">
        <v>663</v>
      </c>
      <c r="K752" s="82">
        <v>24</v>
      </c>
      <c r="L752" s="70" t="s">
        <v>664</v>
      </c>
      <c r="M752" s="82">
        <v>19</v>
      </c>
    </row>
    <row r="753" spans="8:13" x14ac:dyDescent="0.25">
      <c r="H753" s="72" t="s">
        <v>665</v>
      </c>
      <c r="I753" s="84">
        <v>4</v>
      </c>
      <c r="J753" s="72" t="s">
        <v>666</v>
      </c>
      <c r="K753" s="86" t="s">
        <v>667</v>
      </c>
      <c r="L753" s="72" t="s">
        <v>668</v>
      </c>
      <c r="M753" s="86" t="s">
        <v>667</v>
      </c>
    </row>
    <row r="754" spans="8:13" x14ac:dyDescent="0.25">
      <c r="H754" s="70" t="s">
        <v>669</v>
      </c>
      <c r="I754" s="83">
        <v>4830</v>
      </c>
      <c r="J754" s="70" t="s">
        <v>670</v>
      </c>
      <c r="K754" s="82">
        <v>2480</v>
      </c>
      <c r="L754" s="70" t="s">
        <v>671</v>
      </c>
      <c r="M754" s="82">
        <v>806</v>
      </c>
    </row>
    <row r="755" spans="8:13" x14ac:dyDescent="0.25">
      <c r="H755" s="72" t="s">
        <v>672</v>
      </c>
      <c r="I755" s="85">
        <v>5280</v>
      </c>
      <c r="J755" s="72" t="s">
        <v>673</v>
      </c>
      <c r="K755" s="84">
        <v>3440</v>
      </c>
      <c r="L755" s="72" t="s">
        <v>674</v>
      </c>
      <c r="M755" s="85">
        <v>1460</v>
      </c>
    </row>
    <row r="756" spans="8:13" x14ac:dyDescent="0.25">
      <c r="H756" s="70" t="s">
        <v>675</v>
      </c>
      <c r="I756" s="83">
        <v>2840</v>
      </c>
      <c r="J756" s="70" t="s">
        <v>676</v>
      </c>
      <c r="K756" s="82">
        <v>636</v>
      </c>
      <c r="L756" s="70" t="s">
        <v>677</v>
      </c>
      <c r="M756" s="82">
        <v>185</v>
      </c>
    </row>
    <row r="757" spans="8:13" x14ac:dyDescent="0.25">
      <c r="H757" s="72" t="s">
        <v>678</v>
      </c>
      <c r="I757" s="85">
        <v>3190</v>
      </c>
      <c r="J757" s="72" t="s">
        <v>679</v>
      </c>
      <c r="K757" s="84">
        <v>573</v>
      </c>
      <c r="L757" s="72" t="s">
        <v>680</v>
      </c>
      <c r="M757" s="84">
        <v>195</v>
      </c>
    </row>
    <row r="758" spans="8:13" x14ac:dyDescent="0.25">
      <c r="H758" s="70" t="s">
        <v>681</v>
      </c>
      <c r="I758" s="83">
        <v>7400</v>
      </c>
      <c r="J758" s="70" t="s">
        <v>682</v>
      </c>
      <c r="K758" s="82">
        <v>8400</v>
      </c>
      <c r="L758" s="70" t="s">
        <v>683</v>
      </c>
      <c r="M758" s="83">
        <v>8380</v>
      </c>
    </row>
    <row r="759" spans="8:13" x14ac:dyDescent="0.25">
      <c r="H759" s="72" t="s">
        <v>684</v>
      </c>
      <c r="I759" s="85">
        <v>1570</v>
      </c>
      <c r="J759" s="72" t="s">
        <v>685</v>
      </c>
      <c r="K759" s="84">
        <v>176</v>
      </c>
      <c r="L759" s="72" t="s">
        <v>686</v>
      </c>
      <c r="M759" s="84">
        <v>100</v>
      </c>
    </row>
    <row r="760" spans="8:13" x14ac:dyDescent="0.25">
      <c r="H760" s="70" t="s">
        <v>683</v>
      </c>
      <c r="I760" s="83">
        <v>6690</v>
      </c>
      <c r="J760" s="70" t="s">
        <v>687</v>
      </c>
      <c r="K760" s="82">
        <v>4870</v>
      </c>
      <c r="L760" s="70" t="s">
        <v>688</v>
      </c>
      <c r="M760" s="83">
        <v>2410</v>
      </c>
    </row>
    <row r="761" spans="8:13" x14ac:dyDescent="0.25">
      <c r="H761" s="72" t="s">
        <v>689</v>
      </c>
      <c r="I761" s="84">
        <v>378</v>
      </c>
      <c r="J761" s="72" t="s">
        <v>690</v>
      </c>
      <c r="K761" s="84">
        <v>44</v>
      </c>
      <c r="L761" s="72" t="s">
        <v>691</v>
      </c>
      <c r="M761" s="84">
        <v>33</v>
      </c>
    </row>
    <row r="762" spans="8:13" x14ac:dyDescent="0.25">
      <c r="H762" s="70" t="s">
        <v>692</v>
      </c>
      <c r="I762" s="82">
        <v>460</v>
      </c>
      <c r="J762" s="70" t="s">
        <v>693</v>
      </c>
      <c r="K762" s="82">
        <v>54</v>
      </c>
      <c r="L762" s="70" t="s">
        <v>694</v>
      </c>
      <c r="M762" s="82">
        <v>40</v>
      </c>
    </row>
    <row r="763" spans="8:13" x14ac:dyDescent="0.25">
      <c r="H763" s="72" t="s">
        <v>695</v>
      </c>
      <c r="I763" s="85">
        <v>1970</v>
      </c>
      <c r="J763" s="72" t="s">
        <v>696</v>
      </c>
      <c r="K763" s="84">
        <v>245</v>
      </c>
      <c r="L763" s="72" t="s">
        <v>697</v>
      </c>
      <c r="M763" s="84">
        <v>121</v>
      </c>
    </row>
    <row r="764" spans="8:13" x14ac:dyDescent="0.25">
      <c r="H764" s="70" t="s">
        <v>699</v>
      </c>
      <c r="I764" s="82">
        <v>92</v>
      </c>
      <c r="J764" s="70" t="s">
        <v>700</v>
      </c>
      <c r="K764" s="82">
        <v>13</v>
      </c>
      <c r="L764" s="70" t="s">
        <v>701</v>
      </c>
      <c r="M764" s="82">
        <v>10</v>
      </c>
    </row>
    <row r="765" spans="8:13" x14ac:dyDescent="0.25">
      <c r="H765" s="72" t="s">
        <v>702</v>
      </c>
      <c r="I765" s="84">
        <v>213</v>
      </c>
      <c r="J765" s="72" t="s">
        <v>703</v>
      </c>
      <c r="K765" s="84">
        <v>26</v>
      </c>
      <c r="L765" s="72" t="s">
        <v>704</v>
      </c>
      <c r="M765" s="84">
        <v>20</v>
      </c>
    </row>
    <row r="766" spans="8:13" x14ac:dyDescent="0.25">
      <c r="H766" s="70" t="s">
        <v>705</v>
      </c>
      <c r="I766" s="83">
        <v>4290</v>
      </c>
      <c r="J766" s="70" t="s">
        <v>658</v>
      </c>
      <c r="K766" s="82">
        <v>2220</v>
      </c>
      <c r="L766" s="70" t="s">
        <v>706</v>
      </c>
      <c r="M766" s="82">
        <v>725</v>
      </c>
    </row>
    <row r="767" spans="8:13" x14ac:dyDescent="0.25">
      <c r="H767" s="72" t="s">
        <v>707</v>
      </c>
      <c r="I767" s="85">
        <v>1890</v>
      </c>
      <c r="J767" s="72" t="s">
        <v>708</v>
      </c>
      <c r="K767" s="84">
        <v>262</v>
      </c>
      <c r="L767" s="72" t="s">
        <v>709</v>
      </c>
      <c r="M767" s="84">
        <v>114</v>
      </c>
    </row>
    <row r="768" spans="8:13" x14ac:dyDescent="0.25">
      <c r="H768" s="70" t="s">
        <v>710</v>
      </c>
      <c r="I768" s="83">
        <v>3720</v>
      </c>
      <c r="J768" s="70" t="s">
        <v>711</v>
      </c>
      <c r="K768" s="82">
        <v>1070</v>
      </c>
      <c r="L768" s="70" t="s">
        <v>712</v>
      </c>
      <c r="M768" s="82">
        <v>281</v>
      </c>
    </row>
    <row r="769" spans="8:13" x14ac:dyDescent="0.25">
      <c r="H769" s="72" t="s">
        <v>713</v>
      </c>
      <c r="I769" s="86" t="s">
        <v>667</v>
      </c>
      <c r="J769" s="72" t="s">
        <v>714</v>
      </c>
      <c r="K769" s="86" t="s">
        <v>667</v>
      </c>
      <c r="L769" s="72" t="s">
        <v>715</v>
      </c>
      <c r="M769" s="86" t="s">
        <v>667</v>
      </c>
    </row>
    <row r="770" spans="8:13" x14ac:dyDescent="0.25">
      <c r="H770" s="70" t="s">
        <v>716</v>
      </c>
      <c r="I770" s="87" t="s">
        <v>667</v>
      </c>
      <c r="J770" s="70" t="s">
        <v>717</v>
      </c>
      <c r="K770" s="87" t="s">
        <v>667</v>
      </c>
      <c r="L770" s="70" t="s">
        <v>718</v>
      </c>
      <c r="M770" s="87" t="s">
        <v>667</v>
      </c>
    </row>
    <row r="771" spans="8:13" x14ac:dyDescent="0.25">
      <c r="H771" s="72" t="s">
        <v>719</v>
      </c>
      <c r="I771" s="86" t="s">
        <v>667</v>
      </c>
      <c r="J771" s="72" t="s">
        <v>720</v>
      </c>
      <c r="K771" s="86" t="s">
        <v>667</v>
      </c>
      <c r="L771" s="72" t="s">
        <v>721</v>
      </c>
      <c r="M771" s="86" t="s">
        <v>667</v>
      </c>
    </row>
    <row r="772" spans="8:13" x14ac:dyDescent="0.25">
      <c r="H772" s="70" t="s">
        <v>722</v>
      </c>
      <c r="I772" s="87" t="s">
        <v>667</v>
      </c>
      <c r="J772" s="70" t="s">
        <v>723</v>
      </c>
      <c r="K772" s="87" t="s">
        <v>667</v>
      </c>
      <c r="L772" s="70" t="s">
        <v>724</v>
      </c>
      <c r="M772" s="87" t="s">
        <v>667</v>
      </c>
    </row>
    <row r="773" spans="8:13" x14ac:dyDescent="0.25">
      <c r="H773" s="72" t="s">
        <v>726</v>
      </c>
      <c r="I773" s="86" t="s">
        <v>667</v>
      </c>
      <c r="J773" s="72" t="s">
        <v>727</v>
      </c>
      <c r="K773" s="86" t="s">
        <v>667</v>
      </c>
      <c r="L773" s="72" t="s">
        <v>728</v>
      </c>
      <c r="M773" s="86" t="s">
        <v>667</v>
      </c>
    </row>
    <row r="774" spans="8:13" x14ac:dyDescent="0.25">
      <c r="H774" s="70" t="s">
        <v>729</v>
      </c>
      <c r="I774" s="87" t="s">
        <v>667</v>
      </c>
      <c r="J774" s="70" t="s">
        <v>730</v>
      </c>
      <c r="K774" s="87" t="s">
        <v>667</v>
      </c>
      <c r="L774" s="70" t="s">
        <v>731</v>
      </c>
      <c r="M774" s="87" t="s">
        <v>667</v>
      </c>
    </row>
    <row r="775" spans="8:13" x14ac:dyDescent="0.25">
      <c r="H775" s="72" t="s">
        <v>732</v>
      </c>
      <c r="I775" s="86" t="s">
        <v>667</v>
      </c>
      <c r="J775" s="72" t="s">
        <v>733</v>
      </c>
      <c r="K775" s="86" t="s">
        <v>667</v>
      </c>
      <c r="L775" s="72" t="s">
        <v>734</v>
      </c>
      <c r="M775" s="86" t="s">
        <v>667</v>
      </c>
    </row>
    <row r="776" spans="8:13" x14ac:dyDescent="0.25">
      <c r="H776" s="74" t="s">
        <v>735</v>
      </c>
      <c r="I776" s="88">
        <v>2</v>
      </c>
      <c r="J776" s="74" t="s">
        <v>736</v>
      </c>
      <c r="K776" s="89" t="s">
        <v>667</v>
      </c>
      <c r="L776" s="74" t="s">
        <v>737</v>
      </c>
      <c r="M776" s="89" t="s">
        <v>667</v>
      </c>
    </row>
    <row r="777" spans="8:13" x14ac:dyDescent="0.25">
      <c r="H777" s="68" t="s">
        <v>739</v>
      </c>
      <c r="I777" s="91" t="s">
        <v>667</v>
      </c>
      <c r="J777" s="68" t="s">
        <v>740</v>
      </c>
      <c r="K777" s="91" t="s">
        <v>667</v>
      </c>
      <c r="L777" s="68" t="s">
        <v>741</v>
      </c>
      <c r="M777" s="91" t="s">
        <v>667</v>
      </c>
    </row>
    <row r="778" spans="8:13" x14ac:dyDescent="0.25">
      <c r="H778" s="70" t="s">
        <v>742</v>
      </c>
      <c r="I778" s="87" t="s">
        <v>667</v>
      </c>
      <c r="J778" s="70" t="s">
        <v>743</v>
      </c>
      <c r="K778" s="87" t="s">
        <v>667</v>
      </c>
      <c r="L778" s="70" t="s">
        <v>744</v>
      </c>
      <c r="M778" s="87" t="s">
        <v>667</v>
      </c>
    </row>
    <row r="779" spans="8:13" x14ac:dyDescent="0.25">
      <c r="H779" s="72" t="s">
        <v>745</v>
      </c>
      <c r="I779" s="86" t="s">
        <v>667</v>
      </c>
      <c r="J779" s="72" t="s">
        <v>746</v>
      </c>
      <c r="K779" s="86" t="s">
        <v>667</v>
      </c>
      <c r="L779" s="72" t="s">
        <v>747</v>
      </c>
      <c r="M779" s="86" t="s">
        <v>667</v>
      </c>
    </row>
    <row r="780" spans="8:13" x14ac:dyDescent="0.25">
      <c r="H780" s="70" t="s">
        <v>748</v>
      </c>
      <c r="I780" s="87" t="s">
        <v>667</v>
      </c>
      <c r="J780" s="70" t="s">
        <v>749</v>
      </c>
      <c r="K780" s="87" t="s">
        <v>667</v>
      </c>
      <c r="L780" s="70" t="s">
        <v>750</v>
      </c>
      <c r="M780" s="87" t="s">
        <v>667</v>
      </c>
    </row>
    <row r="781" spans="8:13" x14ac:dyDescent="0.25">
      <c r="H781" s="78" t="s">
        <v>751</v>
      </c>
      <c r="I781" s="92" t="s">
        <v>667</v>
      </c>
      <c r="J781" s="78" t="s">
        <v>752</v>
      </c>
      <c r="K781" s="92" t="s">
        <v>667</v>
      </c>
      <c r="L781" s="78" t="s">
        <v>753</v>
      </c>
      <c r="M781" s="92" t="s">
        <v>667</v>
      </c>
    </row>
    <row r="782" spans="8:13" x14ac:dyDescent="0.25">
      <c r="H782" s="68" t="s">
        <v>755</v>
      </c>
      <c r="I782" s="90">
        <v>317</v>
      </c>
      <c r="J782" s="68" t="s">
        <v>756</v>
      </c>
      <c r="K782" s="90">
        <v>34</v>
      </c>
      <c r="L782" s="68" t="s">
        <v>757</v>
      </c>
      <c r="M782" s="90">
        <v>22</v>
      </c>
    </row>
    <row r="783" spans="8:13" x14ac:dyDescent="0.25">
      <c r="H783" s="70" t="s">
        <v>758</v>
      </c>
      <c r="I783" s="83">
        <v>3280</v>
      </c>
      <c r="J783" s="70" t="s">
        <v>759</v>
      </c>
      <c r="K783" s="83">
        <v>1570</v>
      </c>
      <c r="L783" s="70" t="s">
        <v>760</v>
      </c>
      <c r="M783" s="82">
        <v>479</v>
      </c>
    </row>
    <row r="784" spans="8:13" x14ac:dyDescent="0.25">
      <c r="H784" s="72" t="s">
        <v>762</v>
      </c>
      <c r="I784" s="84">
        <v>15</v>
      </c>
      <c r="J784" s="72" t="s">
        <v>763</v>
      </c>
      <c r="K784" s="84">
        <v>2</v>
      </c>
      <c r="L784" s="72" t="s">
        <v>764</v>
      </c>
      <c r="M784" s="84">
        <v>2</v>
      </c>
    </row>
    <row r="785" spans="8:13" x14ac:dyDescent="0.25">
      <c r="H785" s="70" t="s">
        <v>765</v>
      </c>
      <c r="I785" s="82">
        <v>10</v>
      </c>
      <c r="J785" s="70" t="s">
        <v>766</v>
      </c>
      <c r="K785" s="82">
        <v>2</v>
      </c>
      <c r="L785" s="70" t="s">
        <v>767</v>
      </c>
      <c r="M785" s="82">
        <v>1</v>
      </c>
    </row>
    <row r="786" spans="8:13" x14ac:dyDescent="0.25">
      <c r="H786" s="72" t="s">
        <v>659</v>
      </c>
      <c r="I786" s="84">
        <v>18</v>
      </c>
      <c r="J786" s="72" t="s">
        <v>768</v>
      </c>
      <c r="K786" s="84">
        <v>3</v>
      </c>
      <c r="L786" s="72" t="s">
        <v>661</v>
      </c>
      <c r="M786" s="84">
        <v>2</v>
      </c>
    </row>
    <row r="787" spans="8:13" x14ac:dyDescent="0.25">
      <c r="H787" s="74" t="s">
        <v>769</v>
      </c>
      <c r="I787" s="89" t="s">
        <v>667</v>
      </c>
      <c r="J787" s="74" t="s">
        <v>770</v>
      </c>
      <c r="K787" s="89" t="s">
        <v>667</v>
      </c>
      <c r="L787" s="74" t="s">
        <v>771</v>
      </c>
      <c r="M787" s="89" t="s">
        <v>667</v>
      </c>
    </row>
    <row r="788" spans="8:13" x14ac:dyDescent="0.25">
      <c r="H788" s="68" t="s">
        <v>772</v>
      </c>
      <c r="I788" s="90">
        <v>3</v>
      </c>
      <c r="J788" s="68" t="s">
        <v>773</v>
      </c>
      <c r="K788" s="91" t="s">
        <v>667</v>
      </c>
      <c r="L788" s="68" t="s">
        <v>774</v>
      </c>
      <c r="M788" s="91" t="s">
        <v>667</v>
      </c>
    </row>
    <row r="789" spans="8:13" x14ac:dyDescent="0.25">
      <c r="H789" s="70" t="s">
        <v>775</v>
      </c>
      <c r="I789" s="82">
        <v>1</v>
      </c>
      <c r="J789" s="70" t="s">
        <v>776</v>
      </c>
      <c r="K789" s="87" t="s">
        <v>667</v>
      </c>
      <c r="L789" s="70" t="s">
        <v>777</v>
      </c>
      <c r="M789" s="87" t="s">
        <v>667</v>
      </c>
    </row>
    <row r="790" spans="8:13" x14ac:dyDescent="0.25">
      <c r="H790" s="72" t="s">
        <v>778</v>
      </c>
      <c r="I790" s="84">
        <v>756</v>
      </c>
      <c r="J790" s="72" t="s">
        <v>779</v>
      </c>
      <c r="K790" s="84">
        <v>80</v>
      </c>
      <c r="L790" s="72" t="s">
        <v>780</v>
      </c>
      <c r="M790" s="84">
        <v>52</v>
      </c>
    </row>
    <row r="791" spans="8:13" x14ac:dyDescent="0.25">
      <c r="H791" s="70" t="s">
        <v>781</v>
      </c>
      <c r="I791" s="82">
        <v>356</v>
      </c>
      <c r="J791" s="70" t="s">
        <v>725</v>
      </c>
      <c r="K791" s="82">
        <v>42</v>
      </c>
      <c r="L791" s="70" t="s">
        <v>782</v>
      </c>
      <c r="M791" s="82">
        <v>32</v>
      </c>
    </row>
    <row r="792" spans="8:13" x14ac:dyDescent="0.25">
      <c r="H792" s="72" t="s">
        <v>783</v>
      </c>
      <c r="I792" s="85">
        <v>3950</v>
      </c>
      <c r="J792" s="72" t="s">
        <v>784</v>
      </c>
      <c r="K792" s="85">
        <v>1130</v>
      </c>
      <c r="L792" s="72" t="s">
        <v>708</v>
      </c>
      <c r="M792" s="84">
        <v>297</v>
      </c>
    </row>
    <row r="793" spans="8:13" x14ac:dyDescent="0.25">
      <c r="H793" s="70" t="s">
        <v>785</v>
      </c>
      <c r="I793" s="83">
        <v>7990</v>
      </c>
      <c r="J793" s="70" t="s">
        <v>786</v>
      </c>
      <c r="K793" s="83">
        <v>6750</v>
      </c>
      <c r="L793" s="70" t="s">
        <v>787</v>
      </c>
      <c r="M793" s="82">
        <v>4170</v>
      </c>
    </row>
    <row r="794" spans="8:13" x14ac:dyDescent="0.25">
      <c r="H794" s="72" t="s">
        <v>788</v>
      </c>
      <c r="I794" s="84">
        <v>286</v>
      </c>
      <c r="J794" s="72" t="s">
        <v>789</v>
      </c>
      <c r="K794" s="84">
        <v>33</v>
      </c>
      <c r="L794" s="72" t="s">
        <v>790</v>
      </c>
      <c r="M794" s="84">
        <v>24</v>
      </c>
    </row>
    <row r="795" spans="8:13" x14ac:dyDescent="0.25">
      <c r="H795" s="70" t="s">
        <v>791</v>
      </c>
      <c r="I795" s="82">
        <v>49</v>
      </c>
      <c r="J795" s="70" t="s">
        <v>792</v>
      </c>
      <c r="K795" s="82">
        <v>7</v>
      </c>
      <c r="L795" s="70" t="s">
        <v>793</v>
      </c>
      <c r="M795" s="82">
        <v>6</v>
      </c>
    </row>
    <row r="796" spans="8:13" x14ac:dyDescent="0.25">
      <c r="H796" s="72" t="s">
        <v>794</v>
      </c>
      <c r="I796" s="84">
        <v>283</v>
      </c>
      <c r="J796" s="72" t="s">
        <v>756</v>
      </c>
      <c r="K796" s="84">
        <v>34</v>
      </c>
      <c r="L796" s="72" t="s">
        <v>795</v>
      </c>
      <c r="M796" s="84">
        <v>25</v>
      </c>
    </row>
    <row r="797" spans="8:13" x14ac:dyDescent="0.25">
      <c r="H797" s="74" t="s">
        <v>673</v>
      </c>
      <c r="I797" s="93">
        <v>3100</v>
      </c>
      <c r="J797" s="74" t="s">
        <v>796</v>
      </c>
      <c r="K797" s="93">
        <v>1150</v>
      </c>
      <c r="L797" s="74" t="s">
        <v>797</v>
      </c>
      <c r="M797" s="88">
        <v>304</v>
      </c>
    </row>
    <row r="798" spans="8:13" x14ac:dyDescent="0.25">
      <c r="H798" s="68" t="s">
        <v>798</v>
      </c>
      <c r="I798" s="81">
        <v>13700</v>
      </c>
      <c r="J798" s="68" t="s">
        <v>799</v>
      </c>
      <c r="K798" s="81">
        <v>16500</v>
      </c>
      <c r="L798" s="68" t="s">
        <v>800</v>
      </c>
      <c r="M798" s="81">
        <v>18100</v>
      </c>
    </row>
    <row r="799" spans="8:13" x14ac:dyDescent="0.25">
      <c r="H799" s="70" t="s">
        <v>801</v>
      </c>
      <c r="I799" s="94">
        <v>18900</v>
      </c>
      <c r="J799" s="70" t="s">
        <v>754</v>
      </c>
      <c r="K799" s="94">
        <v>23800</v>
      </c>
      <c r="L799" s="70" t="s">
        <v>802</v>
      </c>
      <c r="M799" s="94">
        <v>28200</v>
      </c>
    </row>
    <row r="800" spans="8:13" x14ac:dyDescent="0.25">
      <c r="H800" s="72" t="s">
        <v>803</v>
      </c>
      <c r="I800" s="95">
        <v>14500</v>
      </c>
      <c r="J800" s="72" t="s">
        <v>804</v>
      </c>
      <c r="K800" s="95">
        <v>17800</v>
      </c>
      <c r="L800" s="72" t="s">
        <v>805</v>
      </c>
      <c r="M800" s="95">
        <v>20200</v>
      </c>
    </row>
    <row r="801" spans="8:13" x14ac:dyDescent="0.25">
      <c r="H801" s="70" t="s">
        <v>683</v>
      </c>
      <c r="I801" s="83">
        <v>6690</v>
      </c>
      <c r="J801" s="70" t="s">
        <v>806</v>
      </c>
      <c r="K801" s="83">
        <v>4140</v>
      </c>
      <c r="L801" s="70" t="s">
        <v>807</v>
      </c>
      <c r="M801" s="82">
        <v>1650</v>
      </c>
    </row>
    <row r="802" spans="8:13" x14ac:dyDescent="0.25">
      <c r="H802" s="72" t="s">
        <v>672</v>
      </c>
      <c r="I802" s="85">
        <v>5270</v>
      </c>
      <c r="J802" s="72" t="s">
        <v>808</v>
      </c>
      <c r="K802" s="85">
        <v>6690</v>
      </c>
      <c r="L802" s="72" t="s">
        <v>809</v>
      </c>
      <c r="M802" s="84">
        <v>8040</v>
      </c>
    </row>
    <row r="803" spans="8:13" x14ac:dyDescent="0.25">
      <c r="H803" s="70" t="s">
        <v>810</v>
      </c>
      <c r="I803" s="83">
        <v>8880</v>
      </c>
      <c r="J803" s="70" t="s">
        <v>698</v>
      </c>
      <c r="K803" s="94">
        <v>11200</v>
      </c>
      <c r="L803" s="70" t="s">
        <v>811</v>
      </c>
      <c r="M803" s="94">
        <v>13500</v>
      </c>
    </row>
    <row r="804" spans="8:13" x14ac:dyDescent="0.25">
      <c r="H804" s="72" t="s">
        <v>681</v>
      </c>
      <c r="I804" s="85">
        <v>7400</v>
      </c>
      <c r="J804" s="72" t="s">
        <v>812</v>
      </c>
      <c r="K804" s="85">
        <v>9310</v>
      </c>
      <c r="L804" s="72" t="s">
        <v>813</v>
      </c>
      <c r="M804" s="95">
        <v>11000</v>
      </c>
    </row>
    <row r="805" spans="8:13" x14ac:dyDescent="0.25">
      <c r="H805" s="70" t="s">
        <v>598</v>
      </c>
      <c r="I805" s="83">
        <v>7180</v>
      </c>
      <c r="J805" s="70" t="s">
        <v>594</v>
      </c>
      <c r="K805" s="83">
        <v>9010</v>
      </c>
      <c r="L805" s="70" t="s">
        <v>814</v>
      </c>
      <c r="M805" s="94">
        <v>10700</v>
      </c>
    </row>
    <row r="806" spans="8:13" x14ac:dyDescent="0.25">
      <c r="H806" s="78" t="s">
        <v>815</v>
      </c>
      <c r="I806" s="96">
        <v>7680</v>
      </c>
      <c r="J806" s="78" t="s">
        <v>816</v>
      </c>
      <c r="K806" s="96">
        <v>9660</v>
      </c>
      <c r="L806" s="78" t="s">
        <v>817</v>
      </c>
      <c r="M806" s="97">
        <v>11500</v>
      </c>
    </row>
    <row r="807" spans="8:13" x14ac:dyDescent="0.25">
      <c r="H807" s="68" t="s">
        <v>818</v>
      </c>
      <c r="I807" s="98">
        <v>7420</v>
      </c>
      <c r="J807" s="68" t="s">
        <v>819</v>
      </c>
      <c r="K807" s="98">
        <v>9320</v>
      </c>
      <c r="L807" s="68" t="s">
        <v>820</v>
      </c>
      <c r="M807" s="81">
        <v>11000</v>
      </c>
    </row>
    <row r="808" spans="8:13" x14ac:dyDescent="0.25">
      <c r="H808" s="70" t="s">
        <v>821</v>
      </c>
      <c r="I808" s="82">
        <v>2</v>
      </c>
      <c r="J808" s="70" t="s">
        <v>822</v>
      </c>
      <c r="K808" s="87" t="s">
        <v>667</v>
      </c>
      <c r="L808" s="70" t="s">
        <v>823</v>
      </c>
      <c r="M808" s="87" t="s">
        <v>667</v>
      </c>
    </row>
    <row r="809" spans="8:13" x14ac:dyDescent="0.25">
      <c r="H809" s="72" t="s">
        <v>824</v>
      </c>
      <c r="I809" s="85">
        <v>6860</v>
      </c>
      <c r="J809" s="72" t="s">
        <v>825</v>
      </c>
      <c r="K809" s="85">
        <v>8650</v>
      </c>
      <c r="L809" s="72" t="s">
        <v>826</v>
      </c>
      <c r="M809" s="95">
        <v>10300</v>
      </c>
    </row>
    <row r="810" spans="8:13" x14ac:dyDescent="0.25">
      <c r="H810" s="70" t="s">
        <v>827</v>
      </c>
      <c r="I810" s="83">
        <v>6370</v>
      </c>
      <c r="J810" s="70" t="s">
        <v>828</v>
      </c>
      <c r="K810" s="83">
        <v>8010</v>
      </c>
      <c r="L810" s="70" t="s">
        <v>829</v>
      </c>
      <c r="M810" s="82">
        <v>9490</v>
      </c>
    </row>
    <row r="811" spans="8:13" x14ac:dyDescent="0.25">
      <c r="H811" s="72" t="s">
        <v>830</v>
      </c>
      <c r="I811" s="85">
        <v>6290</v>
      </c>
      <c r="J811" s="72" t="s">
        <v>831</v>
      </c>
      <c r="K811" s="85">
        <v>7920</v>
      </c>
      <c r="L811" s="72" t="s">
        <v>832</v>
      </c>
      <c r="M811" s="84">
        <v>9380</v>
      </c>
    </row>
    <row r="812" spans="8:13" x14ac:dyDescent="0.25">
      <c r="H812" s="70" t="s">
        <v>833</v>
      </c>
      <c r="I812" s="83">
        <v>6130</v>
      </c>
      <c r="J812" s="70" t="s">
        <v>656</v>
      </c>
      <c r="K812" s="83">
        <v>7710</v>
      </c>
      <c r="L812" s="70" t="s">
        <v>834</v>
      </c>
      <c r="M812" s="82">
        <v>9140</v>
      </c>
    </row>
    <row r="813" spans="8:13" x14ac:dyDescent="0.25">
      <c r="H813" s="72" t="s">
        <v>835</v>
      </c>
      <c r="I813" s="85">
        <v>5820</v>
      </c>
      <c r="J813" s="72" t="s">
        <v>836</v>
      </c>
      <c r="K813" s="85">
        <v>7290</v>
      </c>
      <c r="L813" s="72" t="s">
        <v>595</v>
      </c>
      <c r="M813" s="84">
        <v>8570</v>
      </c>
    </row>
    <row r="814" spans="8:13" x14ac:dyDescent="0.25">
      <c r="H814" s="70" t="s">
        <v>837</v>
      </c>
      <c r="I814" s="83">
        <v>5860</v>
      </c>
      <c r="J814" s="70" t="s">
        <v>838</v>
      </c>
      <c r="K814" s="83">
        <v>7340</v>
      </c>
      <c r="L814" s="70" t="s">
        <v>839</v>
      </c>
      <c r="M814" s="82">
        <v>8630</v>
      </c>
    </row>
    <row r="815" spans="8:13" x14ac:dyDescent="0.25">
      <c r="H815" s="72" t="s">
        <v>840</v>
      </c>
      <c r="I815" s="85">
        <v>5090</v>
      </c>
      <c r="J815" s="72" t="s">
        <v>841</v>
      </c>
      <c r="K815" s="85">
        <v>6380</v>
      </c>
      <c r="L815" s="72" t="s">
        <v>842</v>
      </c>
      <c r="M815" s="84">
        <v>7500</v>
      </c>
    </row>
    <row r="816" spans="8:13" x14ac:dyDescent="0.25">
      <c r="H816" s="70" t="s">
        <v>843</v>
      </c>
      <c r="I816" s="87" t="s">
        <v>667</v>
      </c>
      <c r="J816" s="70" t="s">
        <v>844</v>
      </c>
      <c r="K816" s="87" t="s">
        <v>667</v>
      </c>
      <c r="L816" s="70" t="s">
        <v>845</v>
      </c>
      <c r="M816" s="87" t="s">
        <v>667</v>
      </c>
    </row>
    <row r="817" spans="8:13" x14ac:dyDescent="0.25">
      <c r="H817" s="72" t="s">
        <v>846</v>
      </c>
      <c r="I817" s="86" t="s">
        <v>667</v>
      </c>
      <c r="J817" s="72" t="s">
        <v>847</v>
      </c>
      <c r="K817" s="86" t="s">
        <v>667</v>
      </c>
      <c r="L817" s="72" t="s">
        <v>848</v>
      </c>
      <c r="M817" s="86" t="s">
        <v>667</v>
      </c>
    </row>
    <row r="818" spans="8:13" x14ac:dyDescent="0.25">
      <c r="H818" s="70" t="s">
        <v>849</v>
      </c>
      <c r="I818" s="87" t="s">
        <v>667</v>
      </c>
      <c r="J818" s="70" t="s">
        <v>850</v>
      </c>
      <c r="K818" s="87" t="s">
        <v>667</v>
      </c>
      <c r="L818" s="70" t="s">
        <v>851</v>
      </c>
      <c r="M818" s="87" t="s">
        <v>667</v>
      </c>
    </row>
    <row r="819" spans="8:13" x14ac:dyDescent="0.25">
      <c r="H819" s="72" t="s">
        <v>852</v>
      </c>
      <c r="I819" s="86" t="s">
        <v>667</v>
      </c>
      <c r="J819" s="72" t="s">
        <v>853</v>
      </c>
      <c r="K819" s="86" t="s">
        <v>667</v>
      </c>
      <c r="L819" s="72" t="s">
        <v>854</v>
      </c>
      <c r="M819" s="86" t="s">
        <v>667</v>
      </c>
    </row>
    <row r="820" spans="8:13" x14ac:dyDescent="0.25">
      <c r="H820" s="74" t="s">
        <v>855</v>
      </c>
      <c r="I820" s="88">
        <v>2</v>
      </c>
      <c r="J820" s="74" t="s">
        <v>856</v>
      </c>
      <c r="K820" s="89" t="s">
        <v>667</v>
      </c>
      <c r="L820" s="74" t="s">
        <v>857</v>
      </c>
      <c r="M820" s="89" t="s">
        <v>667</v>
      </c>
    </row>
    <row r="821" spans="8:13" x14ac:dyDescent="0.25">
      <c r="H821" s="68" t="s">
        <v>858</v>
      </c>
      <c r="I821" s="81">
        <v>13000</v>
      </c>
      <c r="J821" s="68" t="s">
        <v>859</v>
      </c>
      <c r="K821" s="81">
        <v>13200</v>
      </c>
      <c r="L821" s="68" t="s">
        <v>860</v>
      </c>
      <c r="M821" s="81">
        <v>10900</v>
      </c>
    </row>
    <row r="822" spans="8:13" x14ac:dyDescent="0.25">
      <c r="H822" s="70" t="s">
        <v>861</v>
      </c>
      <c r="I822" s="94">
        <v>10800</v>
      </c>
      <c r="J822" s="70" t="s">
        <v>862</v>
      </c>
      <c r="K822" s="83">
        <v>4900</v>
      </c>
      <c r="L822" s="70" t="s">
        <v>863</v>
      </c>
      <c r="M822" s="82">
        <v>1430</v>
      </c>
    </row>
    <row r="823" spans="8:13" x14ac:dyDescent="0.25">
      <c r="H823" s="72" t="s">
        <v>864</v>
      </c>
      <c r="I823" s="85">
        <v>1020</v>
      </c>
      <c r="J823" s="72" t="s">
        <v>865</v>
      </c>
      <c r="K823" s="84">
        <v>108</v>
      </c>
      <c r="L823" s="72" t="s">
        <v>866</v>
      </c>
      <c r="M823" s="84">
        <v>73</v>
      </c>
    </row>
    <row r="824" spans="8:13" x14ac:dyDescent="0.25">
      <c r="H824" s="70" t="s">
        <v>867</v>
      </c>
      <c r="I824" s="83">
        <v>8980</v>
      </c>
      <c r="J824" s="70" t="s">
        <v>868</v>
      </c>
      <c r="K824" s="83">
        <v>6850</v>
      </c>
      <c r="L824" s="70" t="s">
        <v>869</v>
      </c>
      <c r="M824" s="82">
        <v>3630</v>
      </c>
    </row>
    <row r="825" spans="8:13" x14ac:dyDescent="0.25">
      <c r="H825" s="72" t="s">
        <v>870</v>
      </c>
      <c r="I825" s="85">
        <v>1080</v>
      </c>
      <c r="J825" s="72" t="s">
        <v>871</v>
      </c>
      <c r="K825" s="84">
        <v>116</v>
      </c>
      <c r="L825" s="72" t="s">
        <v>615</v>
      </c>
      <c r="M825" s="84">
        <v>81</v>
      </c>
    </row>
    <row r="826" spans="8:13" x14ac:dyDescent="0.25">
      <c r="H826" s="70" t="s">
        <v>872</v>
      </c>
      <c r="I826" s="82">
        <v>822</v>
      </c>
      <c r="J826" s="70" t="s">
        <v>873</v>
      </c>
      <c r="K826" s="82">
        <v>93</v>
      </c>
      <c r="L826" s="70" t="s">
        <v>874</v>
      </c>
      <c r="M826" s="82">
        <v>68</v>
      </c>
    </row>
    <row r="827" spans="8:13" x14ac:dyDescent="0.25">
      <c r="H827" s="72" t="s">
        <v>813</v>
      </c>
      <c r="I827" s="85">
        <v>8820</v>
      </c>
      <c r="J827" s="72" t="s">
        <v>875</v>
      </c>
      <c r="K827" s="85">
        <v>3400</v>
      </c>
      <c r="L827" s="72" t="s">
        <v>876</v>
      </c>
      <c r="M827" s="84">
        <v>912</v>
      </c>
    </row>
    <row r="828" spans="8:13" x14ac:dyDescent="0.25">
      <c r="H828" s="70" t="s">
        <v>877</v>
      </c>
      <c r="I828" s="83">
        <v>4280</v>
      </c>
      <c r="J828" s="70" t="s">
        <v>878</v>
      </c>
      <c r="K828" s="82">
        <v>753</v>
      </c>
      <c r="L828" s="70" t="s">
        <v>879</v>
      </c>
      <c r="M828" s="82">
        <v>260</v>
      </c>
    </row>
    <row r="829" spans="8:13" x14ac:dyDescent="0.25">
      <c r="H829" s="72" t="s">
        <v>670</v>
      </c>
      <c r="I829" s="85">
        <v>2240</v>
      </c>
      <c r="J829" s="72" t="s">
        <v>880</v>
      </c>
      <c r="K829" s="84">
        <v>273</v>
      </c>
      <c r="L829" s="72" t="s">
        <v>881</v>
      </c>
      <c r="M829" s="84">
        <v>138</v>
      </c>
    </row>
    <row r="830" spans="8:13" x14ac:dyDescent="0.25">
      <c r="H830" s="70" t="s">
        <v>882</v>
      </c>
      <c r="I830" s="83">
        <v>1280</v>
      </c>
      <c r="J830" s="70" t="s">
        <v>883</v>
      </c>
      <c r="K830" s="82">
        <v>136</v>
      </c>
      <c r="L830" s="70" t="s">
        <v>884</v>
      </c>
      <c r="M830" s="82">
        <v>91</v>
      </c>
    </row>
    <row r="831" spans="8:13" x14ac:dyDescent="0.25">
      <c r="H831" s="72" t="s">
        <v>885</v>
      </c>
      <c r="I831" s="85">
        <v>1820</v>
      </c>
      <c r="J831" s="72" t="s">
        <v>886</v>
      </c>
      <c r="K831" s="84">
        <v>206</v>
      </c>
      <c r="L831" s="72" t="s">
        <v>887</v>
      </c>
      <c r="M831" s="84">
        <v>116</v>
      </c>
    </row>
    <row r="832" spans="8:13" x14ac:dyDescent="0.25">
      <c r="H832" s="70" t="s">
        <v>888</v>
      </c>
      <c r="I832" s="83">
        <v>1670</v>
      </c>
      <c r="J832" s="70" t="s">
        <v>653</v>
      </c>
      <c r="K832" s="82">
        <v>179</v>
      </c>
      <c r="L832" s="70" t="s">
        <v>889</v>
      </c>
      <c r="M832" s="82">
        <v>114</v>
      </c>
    </row>
    <row r="833" spans="8:13" x14ac:dyDescent="0.25">
      <c r="H833" s="72" t="s">
        <v>890</v>
      </c>
      <c r="I833" s="84">
        <v>21</v>
      </c>
      <c r="J833" s="72" t="s">
        <v>891</v>
      </c>
      <c r="K833" s="84">
        <v>3</v>
      </c>
      <c r="L833" s="72" t="s">
        <v>892</v>
      </c>
      <c r="M833" s="84">
        <v>3</v>
      </c>
    </row>
    <row r="834" spans="8:13" x14ac:dyDescent="0.25">
      <c r="H834" s="70" t="s">
        <v>893</v>
      </c>
      <c r="I834" s="82">
        <v>438</v>
      </c>
      <c r="J834" s="70" t="s">
        <v>894</v>
      </c>
      <c r="K834" s="82">
        <v>54</v>
      </c>
      <c r="L834" s="70" t="s">
        <v>895</v>
      </c>
      <c r="M834" s="82">
        <v>42</v>
      </c>
    </row>
    <row r="835" spans="8:13" x14ac:dyDescent="0.25">
      <c r="H835" s="72" t="s">
        <v>896</v>
      </c>
      <c r="I835" s="84">
        <v>1</v>
      </c>
      <c r="J835" s="72" t="s">
        <v>897</v>
      </c>
      <c r="K835" s="86" t="s">
        <v>667</v>
      </c>
      <c r="L835" s="72" t="s">
        <v>898</v>
      </c>
      <c r="M835" s="86" t="s">
        <v>667</v>
      </c>
    </row>
    <row r="836" spans="8:13" x14ac:dyDescent="0.25">
      <c r="H836" s="70" t="s">
        <v>899</v>
      </c>
      <c r="I836" s="82">
        <v>33</v>
      </c>
      <c r="J836" s="70" t="s">
        <v>900</v>
      </c>
      <c r="K836" s="82">
        <v>5</v>
      </c>
      <c r="L836" s="70" t="s">
        <v>901</v>
      </c>
      <c r="M836" s="82">
        <v>4</v>
      </c>
    </row>
    <row r="837" spans="8:13" x14ac:dyDescent="0.25">
      <c r="H837" s="72" t="s">
        <v>903</v>
      </c>
      <c r="I837" s="86" t="s">
        <v>667</v>
      </c>
      <c r="J837" s="72" t="s">
        <v>904</v>
      </c>
      <c r="K837" s="86" t="s">
        <v>667</v>
      </c>
      <c r="L837" s="72" t="s">
        <v>727</v>
      </c>
      <c r="M837" s="86" t="s">
        <v>667</v>
      </c>
    </row>
    <row r="838" spans="8:13" x14ac:dyDescent="0.25">
      <c r="H838" s="70" t="s">
        <v>905</v>
      </c>
      <c r="I838" s="83">
        <v>6180</v>
      </c>
      <c r="J838" s="70" t="s">
        <v>906</v>
      </c>
      <c r="K838" s="83">
        <v>2580</v>
      </c>
      <c r="L838" s="70" t="s">
        <v>907</v>
      </c>
      <c r="M838" s="82">
        <v>718</v>
      </c>
    </row>
    <row r="839" spans="8:13" x14ac:dyDescent="0.25">
      <c r="H839" s="78" t="s">
        <v>908</v>
      </c>
      <c r="I839" s="96">
        <v>5410</v>
      </c>
      <c r="J839" s="78" t="s">
        <v>909</v>
      </c>
      <c r="K839" s="96">
        <v>2130</v>
      </c>
      <c r="L839" s="78" t="s">
        <v>910</v>
      </c>
      <c r="M839" s="99">
        <v>575</v>
      </c>
    </row>
    <row r="840" spans="8:13" x14ac:dyDescent="0.25">
      <c r="H840" s="68" t="s">
        <v>911</v>
      </c>
      <c r="I840" s="98">
        <v>2120</v>
      </c>
      <c r="J840" s="68" t="s">
        <v>912</v>
      </c>
      <c r="K840" s="90">
        <v>259</v>
      </c>
      <c r="L840" s="68" t="s">
        <v>913</v>
      </c>
      <c r="M840" s="90">
        <v>131</v>
      </c>
    </row>
    <row r="841" spans="8:13" x14ac:dyDescent="0.25">
      <c r="H841" s="70" t="s">
        <v>914</v>
      </c>
      <c r="I841" s="82">
        <v>302</v>
      </c>
      <c r="J841" s="70" t="s">
        <v>915</v>
      </c>
      <c r="K841" s="82">
        <v>38</v>
      </c>
      <c r="L841" s="70" t="s">
        <v>916</v>
      </c>
      <c r="M841" s="82">
        <v>30</v>
      </c>
    </row>
    <row r="842" spans="8:13" x14ac:dyDescent="0.25">
      <c r="H842" s="72" t="s">
        <v>917</v>
      </c>
      <c r="I842" s="85">
        <v>1050</v>
      </c>
      <c r="J842" s="72" t="s">
        <v>918</v>
      </c>
      <c r="K842" s="84">
        <v>111</v>
      </c>
      <c r="L842" s="72" t="s">
        <v>919</v>
      </c>
      <c r="M842" s="84">
        <v>74</v>
      </c>
    </row>
    <row r="843" spans="8:13" x14ac:dyDescent="0.25">
      <c r="H843" s="70" t="s">
        <v>920</v>
      </c>
      <c r="I843" s="83">
        <v>1880</v>
      </c>
      <c r="J843" s="70" t="s">
        <v>599</v>
      </c>
      <c r="K843" s="82">
        <v>212</v>
      </c>
      <c r="L843" s="70" t="s">
        <v>921</v>
      </c>
      <c r="M843" s="82">
        <v>120</v>
      </c>
    </row>
    <row r="844" spans="8:13" x14ac:dyDescent="0.25">
      <c r="H844" s="72" t="s">
        <v>707</v>
      </c>
      <c r="I844" s="85">
        <v>1900</v>
      </c>
      <c r="J844" s="72" t="s">
        <v>886</v>
      </c>
      <c r="K844" s="84">
        <v>206</v>
      </c>
      <c r="L844" s="72" t="s">
        <v>922</v>
      </c>
      <c r="M844" s="84">
        <v>124</v>
      </c>
    </row>
    <row r="845" spans="8:13" x14ac:dyDescent="0.25">
      <c r="H845" s="70" t="s">
        <v>620</v>
      </c>
      <c r="I845" s="82">
        <v>624</v>
      </c>
      <c r="J845" s="70" t="s">
        <v>923</v>
      </c>
      <c r="K845" s="82">
        <v>69</v>
      </c>
      <c r="L845" s="70" t="s">
        <v>924</v>
      </c>
      <c r="M845" s="82">
        <v>51</v>
      </c>
    </row>
    <row r="846" spans="8:13" x14ac:dyDescent="0.25">
      <c r="H846" s="72" t="s">
        <v>925</v>
      </c>
      <c r="I846" s="84">
        <v>673</v>
      </c>
      <c r="J846" s="72" t="s">
        <v>926</v>
      </c>
      <c r="K846" s="84">
        <v>74</v>
      </c>
      <c r="L846" s="72" t="s">
        <v>927</v>
      </c>
      <c r="M846" s="84">
        <v>54</v>
      </c>
    </row>
    <row r="847" spans="8:13" x14ac:dyDescent="0.25">
      <c r="H847" s="70" t="s">
        <v>928</v>
      </c>
      <c r="I847" s="82">
        <v>18</v>
      </c>
      <c r="J847" s="70" t="s">
        <v>929</v>
      </c>
      <c r="K847" s="82">
        <v>3</v>
      </c>
      <c r="L847" s="70" t="s">
        <v>930</v>
      </c>
      <c r="M847" s="82">
        <v>2</v>
      </c>
    </row>
    <row r="848" spans="8:13" x14ac:dyDescent="0.25">
      <c r="H848" s="72" t="s">
        <v>931</v>
      </c>
      <c r="I848" s="85">
        <v>1500</v>
      </c>
      <c r="J848" s="72" t="s">
        <v>932</v>
      </c>
      <c r="K848" s="84">
        <v>162</v>
      </c>
      <c r="L848" s="72" t="s">
        <v>933</v>
      </c>
      <c r="M848" s="84">
        <v>101</v>
      </c>
    </row>
    <row r="849" spans="8:13" x14ac:dyDescent="0.25">
      <c r="H849" s="70" t="s">
        <v>934</v>
      </c>
      <c r="I849" s="82">
        <v>747</v>
      </c>
      <c r="J849" s="70" t="s">
        <v>935</v>
      </c>
      <c r="K849" s="82">
        <v>84</v>
      </c>
      <c r="L849" s="70" t="s">
        <v>936</v>
      </c>
      <c r="M849" s="82">
        <v>62</v>
      </c>
    </row>
    <row r="850" spans="8:13" x14ac:dyDescent="0.25">
      <c r="H850" s="72" t="s">
        <v>937</v>
      </c>
      <c r="I850" s="84">
        <v>718</v>
      </c>
      <c r="J850" s="72" t="s">
        <v>938</v>
      </c>
      <c r="K850" s="84">
        <v>79</v>
      </c>
      <c r="L850" s="72" t="s">
        <v>939</v>
      </c>
      <c r="M850" s="84">
        <v>57</v>
      </c>
    </row>
    <row r="851" spans="8:13" x14ac:dyDescent="0.25">
      <c r="H851" s="70" t="s">
        <v>940</v>
      </c>
      <c r="I851" s="82">
        <v>15</v>
      </c>
      <c r="J851" s="70" t="s">
        <v>941</v>
      </c>
      <c r="K851" s="82">
        <v>2</v>
      </c>
      <c r="L851" s="70" t="s">
        <v>942</v>
      </c>
      <c r="M851" s="82">
        <v>2</v>
      </c>
    </row>
    <row r="852" spans="8:13" x14ac:dyDescent="0.25">
      <c r="H852" s="72" t="s">
        <v>943</v>
      </c>
      <c r="I852" s="86" t="s">
        <v>667</v>
      </c>
      <c r="J852" s="72" t="s">
        <v>944</v>
      </c>
      <c r="K852" s="86" t="s">
        <v>667</v>
      </c>
      <c r="L852" s="72" t="s">
        <v>945</v>
      </c>
      <c r="M852" s="86" t="s">
        <v>667</v>
      </c>
    </row>
    <row r="853" spans="8:13" x14ac:dyDescent="0.25">
      <c r="H853" s="70" t="s">
        <v>946</v>
      </c>
      <c r="I853" s="82">
        <v>66</v>
      </c>
      <c r="J853" s="70" t="s">
        <v>947</v>
      </c>
      <c r="K853" s="82">
        <v>10</v>
      </c>
      <c r="L853" s="70" t="s">
        <v>948</v>
      </c>
      <c r="M853" s="82">
        <v>8</v>
      </c>
    </row>
    <row r="854" spans="8:13" x14ac:dyDescent="0.25">
      <c r="H854" s="72" t="s">
        <v>949</v>
      </c>
      <c r="I854" s="85">
        <v>1240</v>
      </c>
      <c r="J854" s="72" t="s">
        <v>950</v>
      </c>
      <c r="K854" s="84">
        <v>132</v>
      </c>
      <c r="L854" s="72" t="s">
        <v>951</v>
      </c>
      <c r="M854" s="84">
        <v>88</v>
      </c>
    </row>
    <row r="855" spans="8:13" x14ac:dyDescent="0.25">
      <c r="H855" s="70" t="s">
        <v>952</v>
      </c>
      <c r="I855" s="87" t="s">
        <v>667</v>
      </c>
      <c r="J855" s="70" t="s">
        <v>953</v>
      </c>
      <c r="K855" s="87" t="s">
        <v>667</v>
      </c>
      <c r="L855" s="70" t="s">
        <v>954</v>
      </c>
      <c r="M855" s="87" t="s">
        <v>667</v>
      </c>
    </row>
    <row r="856" spans="8:13" x14ac:dyDescent="0.25">
      <c r="H856" s="72" t="s">
        <v>955</v>
      </c>
      <c r="I856" s="84">
        <v>14</v>
      </c>
      <c r="J856" s="72" t="s">
        <v>956</v>
      </c>
      <c r="K856" s="84">
        <v>2</v>
      </c>
      <c r="L856" s="72" t="s">
        <v>957</v>
      </c>
      <c r="M856" s="84">
        <v>2</v>
      </c>
    </row>
    <row r="857" spans="8:13" x14ac:dyDescent="0.25">
      <c r="H857" s="70" t="s">
        <v>838</v>
      </c>
      <c r="I857" s="83">
        <v>6600</v>
      </c>
      <c r="J857" s="70" t="s">
        <v>958</v>
      </c>
      <c r="K857" s="83">
        <v>1530</v>
      </c>
      <c r="L857" s="70" t="s">
        <v>959</v>
      </c>
      <c r="M857" s="82">
        <v>436</v>
      </c>
    </row>
    <row r="858" spans="8:13" x14ac:dyDescent="0.25">
      <c r="H858" s="72" t="s">
        <v>960</v>
      </c>
      <c r="I858" s="84">
        <v>809</v>
      </c>
      <c r="J858" s="72" t="s">
        <v>961</v>
      </c>
      <c r="K858" s="84">
        <v>86</v>
      </c>
      <c r="L858" s="72" t="s">
        <v>962</v>
      </c>
      <c r="M858" s="84">
        <v>59</v>
      </c>
    </row>
    <row r="859" spans="8:13" x14ac:dyDescent="0.25">
      <c r="H859" s="70" t="s">
        <v>963</v>
      </c>
      <c r="I859" s="82">
        <v>934</v>
      </c>
      <c r="J859" s="70" t="s">
        <v>964</v>
      </c>
      <c r="K859" s="82">
        <v>99</v>
      </c>
      <c r="L859" s="70" t="s">
        <v>965</v>
      </c>
      <c r="M859" s="82">
        <v>68</v>
      </c>
    </row>
    <row r="860" spans="8:13" x14ac:dyDescent="0.25">
      <c r="H860" s="72" t="s">
        <v>966</v>
      </c>
      <c r="I860" s="84">
        <v>783</v>
      </c>
      <c r="J860" s="72" t="s">
        <v>967</v>
      </c>
      <c r="K860" s="84">
        <v>83</v>
      </c>
      <c r="L860" s="72" t="s">
        <v>968</v>
      </c>
      <c r="M860" s="84">
        <v>57</v>
      </c>
    </row>
    <row r="861" spans="8:13" x14ac:dyDescent="0.25">
      <c r="H861" s="70" t="s">
        <v>969</v>
      </c>
      <c r="I861" s="82">
        <v>66</v>
      </c>
      <c r="J861" s="70" t="s">
        <v>970</v>
      </c>
      <c r="K861" s="82">
        <v>10</v>
      </c>
      <c r="L861" s="70" t="s">
        <v>971</v>
      </c>
      <c r="M861" s="82">
        <v>8</v>
      </c>
    </row>
    <row r="862" spans="8:13" x14ac:dyDescent="0.25">
      <c r="H862" s="72" t="s">
        <v>967</v>
      </c>
      <c r="I862" s="84">
        <v>75</v>
      </c>
      <c r="J862" s="72" t="s">
        <v>765</v>
      </c>
      <c r="K862" s="84">
        <v>11</v>
      </c>
      <c r="L862" s="72" t="s">
        <v>972</v>
      </c>
      <c r="M862" s="84">
        <v>9</v>
      </c>
    </row>
    <row r="863" spans="8:13" x14ac:dyDescent="0.25">
      <c r="H863" s="70" t="s">
        <v>973</v>
      </c>
      <c r="I863" s="82">
        <v>52</v>
      </c>
      <c r="J863" s="70" t="s">
        <v>974</v>
      </c>
      <c r="K863" s="82">
        <v>8</v>
      </c>
      <c r="L863" s="70" t="s">
        <v>975</v>
      </c>
      <c r="M863" s="82">
        <v>6</v>
      </c>
    </row>
    <row r="864" spans="8:13" x14ac:dyDescent="0.25">
      <c r="H864" s="72" t="s">
        <v>976</v>
      </c>
      <c r="I864" s="95">
        <v>10300</v>
      </c>
      <c r="J864" s="72" t="s">
        <v>705</v>
      </c>
      <c r="K864" s="85">
        <v>4770</v>
      </c>
      <c r="L864" s="72" t="s">
        <v>977</v>
      </c>
      <c r="M864" s="84">
        <v>1420</v>
      </c>
    </row>
    <row r="865" spans="8:13" x14ac:dyDescent="0.25">
      <c r="H865" s="70" t="s">
        <v>824</v>
      </c>
      <c r="I865" s="83">
        <v>6860</v>
      </c>
      <c r="J865" s="70" t="s">
        <v>978</v>
      </c>
      <c r="K865" s="83">
        <v>1500</v>
      </c>
      <c r="L865" s="70" t="s">
        <v>979</v>
      </c>
      <c r="M865" s="82">
        <v>442</v>
      </c>
    </row>
    <row r="866" spans="8:13" x14ac:dyDescent="0.25">
      <c r="H866" s="72" t="s">
        <v>797</v>
      </c>
      <c r="I866" s="84">
        <v>243</v>
      </c>
      <c r="J866" s="72" t="s">
        <v>980</v>
      </c>
      <c r="K866" s="84">
        <v>32</v>
      </c>
      <c r="L866" s="72" t="s">
        <v>629</v>
      </c>
      <c r="M866" s="84">
        <v>25</v>
      </c>
    </row>
    <row r="867" spans="8:13" x14ac:dyDescent="0.25">
      <c r="H867" s="70" t="s">
        <v>809</v>
      </c>
      <c r="I867" s="83">
        <v>6430</v>
      </c>
      <c r="J867" s="70" t="s">
        <v>981</v>
      </c>
      <c r="K867" s="83">
        <v>1410</v>
      </c>
      <c r="L867" s="70" t="s">
        <v>982</v>
      </c>
      <c r="M867" s="82">
        <v>415</v>
      </c>
    </row>
    <row r="868" spans="8:13" x14ac:dyDescent="0.25">
      <c r="H868" s="72" t="s">
        <v>590</v>
      </c>
      <c r="I868" s="85">
        <v>6730</v>
      </c>
      <c r="J868" s="72" t="s">
        <v>983</v>
      </c>
      <c r="K868" s="85">
        <v>1480</v>
      </c>
      <c r="L868" s="72" t="s">
        <v>984</v>
      </c>
      <c r="M868" s="84">
        <v>434</v>
      </c>
    </row>
    <row r="869" spans="8:13" x14ac:dyDescent="0.25">
      <c r="H869" s="70" t="s">
        <v>985</v>
      </c>
      <c r="I869" s="94">
        <v>10200</v>
      </c>
      <c r="J869" s="70" t="s">
        <v>986</v>
      </c>
      <c r="K869" s="83">
        <v>4730</v>
      </c>
      <c r="L869" s="70" t="s">
        <v>987</v>
      </c>
      <c r="M869" s="82">
        <v>1400</v>
      </c>
    </row>
    <row r="870" spans="8:13" x14ac:dyDescent="0.25">
      <c r="H870" s="78" t="s">
        <v>988</v>
      </c>
      <c r="I870" s="96">
        <v>9110</v>
      </c>
      <c r="J870" s="78" t="s">
        <v>909</v>
      </c>
      <c r="K870" s="96">
        <v>2120</v>
      </c>
      <c r="L870" s="78" t="s">
        <v>989</v>
      </c>
      <c r="M870" s="99">
        <v>602</v>
      </c>
    </row>
    <row r="871" spans="8:13" x14ac:dyDescent="0.25">
      <c r="H871" s="68" t="s">
        <v>990</v>
      </c>
      <c r="I871" s="81">
        <v>14100</v>
      </c>
      <c r="J871" s="68" t="s">
        <v>991</v>
      </c>
      <c r="K871" s="98">
        <v>6530</v>
      </c>
      <c r="L871" s="68" t="s">
        <v>992</v>
      </c>
      <c r="M871" s="90">
        <v>1940</v>
      </c>
    </row>
    <row r="872" spans="8:13" x14ac:dyDescent="0.25">
      <c r="H872" s="70" t="s">
        <v>993</v>
      </c>
      <c r="I872" s="82">
        <v>70</v>
      </c>
      <c r="J872" s="70" t="s">
        <v>994</v>
      </c>
      <c r="K872" s="82">
        <v>10</v>
      </c>
      <c r="L872" s="70" t="s">
        <v>995</v>
      </c>
      <c r="M872" s="82">
        <v>8</v>
      </c>
    </row>
    <row r="873" spans="8:13" x14ac:dyDescent="0.25">
      <c r="H873" s="72" t="s">
        <v>996</v>
      </c>
      <c r="I873" s="86" t="s">
        <v>667</v>
      </c>
      <c r="J873" s="72" t="s">
        <v>997</v>
      </c>
      <c r="K873" s="86" t="s">
        <v>667</v>
      </c>
      <c r="L873" s="72" t="s">
        <v>998</v>
      </c>
      <c r="M873" s="86" t="s">
        <v>667</v>
      </c>
    </row>
    <row r="874" spans="8:13" x14ac:dyDescent="0.25">
      <c r="H874" s="70" t="s">
        <v>920</v>
      </c>
      <c r="I874" s="83">
        <v>1880</v>
      </c>
      <c r="J874" s="70" t="s">
        <v>580</v>
      </c>
      <c r="K874" s="82">
        <v>207</v>
      </c>
      <c r="L874" s="70" t="s">
        <v>999</v>
      </c>
      <c r="M874" s="82">
        <v>122</v>
      </c>
    </row>
    <row r="875" spans="8:13" x14ac:dyDescent="0.25">
      <c r="H875" s="72" t="s">
        <v>946</v>
      </c>
      <c r="I875" s="84">
        <v>66</v>
      </c>
      <c r="J875" s="72" t="s">
        <v>1000</v>
      </c>
      <c r="K875" s="84">
        <v>10</v>
      </c>
      <c r="L875" s="72" t="s">
        <v>1001</v>
      </c>
      <c r="M875" s="84">
        <v>8</v>
      </c>
    </row>
    <row r="876" spans="8:13" x14ac:dyDescent="0.25">
      <c r="H876" s="70" t="s">
        <v>1002</v>
      </c>
      <c r="I876" s="82">
        <v>14</v>
      </c>
      <c r="J876" s="70" t="s">
        <v>855</v>
      </c>
      <c r="K876" s="82">
        <v>2</v>
      </c>
      <c r="L876" s="70" t="s">
        <v>1003</v>
      </c>
      <c r="M876" s="82">
        <v>2</v>
      </c>
    </row>
    <row r="877" spans="8:13" x14ac:dyDescent="0.25">
      <c r="H877" s="72" t="s">
        <v>1004</v>
      </c>
      <c r="I877" s="84">
        <v>173</v>
      </c>
      <c r="J877" s="72" t="s">
        <v>1005</v>
      </c>
      <c r="K877" s="84">
        <v>25</v>
      </c>
      <c r="L877" s="72" t="s">
        <v>1006</v>
      </c>
      <c r="M877" s="84">
        <v>20</v>
      </c>
    </row>
    <row r="878" spans="8:13" x14ac:dyDescent="0.25">
      <c r="H878" s="70" t="s">
        <v>1007</v>
      </c>
      <c r="I878" s="82">
        <v>153</v>
      </c>
      <c r="J878" s="70" t="s">
        <v>738</v>
      </c>
      <c r="K878" s="82">
        <v>22</v>
      </c>
      <c r="L878" s="70" t="s">
        <v>1008</v>
      </c>
      <c r="M878" s="82">
        <v>18</v>
      </c>
    </row>
    <row r="879" spans="8:13" x14ac:dyDescent="0.25">
      <c r="H879" s="72" t="s">
        <v>1009</v>
      </c>
      <c r="I879" s="85">
        <v>1010</v>
      </c>
      <c r="J879" s="72" t="s">
        <v>1010</v>
      </c>
      <c r="K879" s="84">
        <v>115</v>
      </c>
      <c r="L879" s="72" t="s">
        <v>1011</v>
      </c>
      <c r="M879" s="84">
        <v>86</v>
      </c>
    </row>
    <row r="880" spans="8:13" x14ac:dyDescent="0.25">
      <c r="H880" s="70" t="s">
        <v>1012</v>
      </c>
      <c r="I880" s="83">
        <v>1400</v>
      </c>
      <c r="J880" s="70" t="s">
        <v>1013</v>
      </c>
      <c r="K880" s="82">
        <v>150</v>
      </c>
      <c r="L880" s="70" t="s">
        <v>873</v>
      </c>
      <c r="M880" s="82">
        <v>105</v>
      </c>
    </row>
    <row r="881" spans="8:13" x14ac:dyDescent="0.25">
      <c r="H881" s="72" t="s">
        <v>914</v>
      </c>
      <c r="I881" s="84">
        <v>301</v>
      </c>
      <c r="J881" s="72" t="s">
        <v>1014</v>
      </c>
      <c r="K881" s="84">
        <v>39</v>
      </c>
      <c r="L881" s="72" t="s">
        <v>1015</v>
      </c>
      <c r="M881" s="84">
        <v>31</v>
      </c>
    </row>
    <row r="882" spans="8:13" x14ac:dyDescent="0.25">
      <c r="H882" s="70" t="s">
        <v>1016</v>
      </c>
      <c r="I882" s="82">
        <v>320</v>
      </c>
      <c r="J882" s="70" t="s">
        <v>1017</v>
      </c>
      <c r="K882" s="82">
        <v>42</v>
      </c>
      <c r="L882" s="70" t="s">
        <v>691</v>
      </c>
      <c r="M882" s="82">
        <v>33</v>
      </c>
    </row>
    <row r="883" spans="8:13" x14ac:dyDescent="0.25">
      <c r="H883" s="72" t="s">
        <v>1018</v>
      </c>
      <c r="I883" s="84">
        <v>299</v>
      </c>
      <c r="J883" s="72" t="s">
        <v>1019</v>
      </c>
      <c r="K883" s="84">
        <v>39</v>
      </c>
      <c r="L883" s="72" t="s">
        <v>1020</v>
      </c>
      <c r="M883" s="84">
        <v>31</v>
      </c>
    </row>
    <row r="884" spans="8:13" x14ac:dyDescent="0.25">
      <c r="H884" s="70" t="s">
        <v>1021</v>
      </c>
      <c r="I884" s="83">
        <v>7090</v>
      </c>
      <c r="J884" s="70" t="s">
        <v>1022</v>
      </c>
      <c r="K884" s="83">
        <v>4690</v>
      </c>
      <c r="L884" s="70" t="s">
        <v>761</v>
      </c>
      <c r="M884" s="82">
        <v>2040</v>
      </c>
    </row>
    <row r="885" spans="8:13" x14ac:dyDescent="0.25">
      <c r="H885" s="72" t="s">
        <v>1023</v>
      </c>
      <c r="I885" s="86" t="s">
        <v>667</v>
      </c>
      <c r="J885" s="72" t="s">
        <v>1024</v>
      </c>
      <c r="K885" s="86" t="s">
        <v>667</v>
      </c>
      <c r="L885" s="72" t="s">
        <v>1025</v>
      </c>
      <c r="M885" s="86" t="s">
        <v>667</v>
      </c>
    </row>
    <row r="886" spans="8:13" x14ac:dyDescent="0.25">
      <c r="H886" s="70" t="s">
        <v>1026</v>
      </c>
      <c r="I886" s="87" t="s">
        <v>667</v>
      </c>
      <c r="J886" s="70" t="s">
        <v>1027</v>
      </c>
      <c r="K886" s="87" t="s">
        <v>667</v>
      </c>
      <c r="L886" s="70" t="s">
        <v>1028</v>
      </c>
      <c r="M886" s="87" t="s">
        <v>667</v>
      </c>
    </row>
    <row r="887" spans="8:13" x14ac:dyDescent="0.25">
      <c r="H887" s="72" t="s">
        <v>897</v>
      </c>
      <c r="I887" s="86" t="s">
        <v>667</v>
      </c>
      <c r="J887" s="72" t="s">
        <v>1029</v>
      </c>
      <c r="K887" s="86" t="s">
        <v>667</v>
      </c>
      <c r="L887" s="72" t="s">
        <v>1030</v>
      </c>
      <c r="M887" s="86" t="s">
        <v>667</v>
      </c>
    </row>
    <row r="888" spans="8:13" x14ac:dyDescent="0.25">
      <c r="H888" s="70" t="s">
        <v>1007</v>
      </c>
      <c r="I888" s="82">
        <v>153</v>
      </c>
      <c r="J888" s="70" t="s">
        <v>644</v>
      </c>
      <c r="K888" s="82">
        <v>21</v>
      </c>
      <c r="L888" s="70" t="s">
        <v>1031</v>
      </c>
      <c r="M888" s="82">
        <v>17</v>
      </c>
    </row>
    <row r="889" spans="8:13" x14ac:dyDescent="0.25">
      <c r="H889" s="72" t="s">
        <v>1032</v>
      </c>
      <c r="I889" s="85">
        <v>8070</v>
      </c>
      <c r="J889" s="72" t="s">
        <v>1033</v>
      </c>
      <c r="K889" s="85">
        <v>9910</v>
      </c>
      <c r="L889" s="72" t="s">
        <v>867</v>
      </c>
      <c r="M889" s="95">
        <v>11300</v>
      </c>
    </row>
    <row r="890" spans="8:13" x14ac:dyDescent="0.25">
      <c r="H890" s="70" t="s">
        <v>1034</v>
      </c>
      <c r="I890" s="87" t="s">
        <v>667</v>
      </c>
      <c r="J890" s="70" t="s">
        <v>1035</v>
      </c>
      <c r="K890" s="87" t="s">
        <v>667</v>
      </c>
      <c r="L890" s="70" t="s">
        <v>1036</v>
      </c>
      <c r="M890" s="87" t="s">
        <v>667</v>
      </c>
    </row>
    <row r="891" spans="8:13" x14ac:dyDescent="0.25">
      <c r="H891" s="72" t="s">
        <v>1037</v>
      </c>
      <c r="I891" s="84">
        <v>984</v>
      </c>
      <c r="J891" s="72" t="s">
        <v>1038</v>
      </c>
      <c r="K891" s="84">
        <v>111</v>
      </c>
      <c r="L891" s="72" t="s">
        <v>1039</v>
      </c>
      <c r="M891" s="84">
        <v>82</v>
      </c>
    </row>
    <row r="892" spans="8:13" x14ac:dyDescent="0.25">
      <c r="H892" s="70" t="s">
        <v>1040</v>
      </c>
      <c r="I892" s="82">
        <v>971</v>
      </c>
      <c r="J892" s="70" t="s">
        <v>1041</v>
      </c>
      <c r="K892" s="82">
        <v>110</v>
      </c>
      <c r="L892" s="70" t="s">
        <v>1042</v>
      </c>
      <c r="M892" s="82">
        <v>81</v>
      </c>
    </row>
    <row r="893" spans="8:13" x14ac:dyDescent="0.25">
      <c r="H893" s="72" t="s">
        <v>1043</v>
      </c>
      <c r="I893" s="84">
        <v>555</v>
      </c>
      <c r="J893" s="72" t="s">
        <v>1044</v>
      </c>
      <c r="K893" s="84">
        <v>68</v>
      </c>
      <c r="L893" s="72" t="s">
        <v>1045</v>
      </c>
      <c r="M893" s="84">
        <v>52</v>
      </c>
    </row>
    <row r="894" spans="8:13" x14ac:dyDescent="0.25">
      <c r="H894" s="70" t="s">
        <v>1046</v>
      </c>
      <c r="I894" s="82">
        <v>613</v>
      </c>
      <c r="J894" s="70" t="s">
        <v>1047</v>
      </c>
      <c r="K894" s="82">
        <v>72</v>
      </c>
      <c r="L894" s="70" t="s">
        <v>1048</v>
      </c>
      <c r="M894" s="82">
        <v>54</v>
      </c>
    </row>
    <row r="895" spans="8:13" x14ac:dyDescent="0.25">
      <c r="H895" s="72" t="s">
        <v>1049</v>
      </c>
      <c r="I895" s="84">
        <v>37</v>
      </c>
      <c r="J895" s="72" t="s">
        <v>1050</v>
      </c>
      <c r="K895" s="84">
        <v>6</v>
      </c>
      <c r="L895" s="72" t="s">
        <v>1051</v>
      </c>
      <c r="M895" s="84">
        <v>5</v>
      </c>
    </row>
    <row r="896" spans="8:13" x14ac:dyDescent="0.25">
      <c r="H896" s="70" t="s">
        <v>644</v>
      </c>
      <c r="I896" s="82">
        <v>19</v>
      </c>
      <c r="J896" s="70" t="s">
        <v>1052</v>
      </c>
      <c r="K896" s="82">
        <v>3</v>
      </c>
      <c r="L896" s="70" t="s">
        <v>1053</v>
      </c>
      <c r="M896" s="82">
        <v>2</v>
      </c>
    </row>
    <row r="897" spans="8:13" x14ac:dyDescent="0.25">
      <c r="H897" s="72" t="s">
        <v>778</v>
      </c>
      <c r="I897" s="84">
        <v>755</v>
      </c>
      <c r="J897" s="72" t="s">
        <v>1054</v>
      </c>
      <c r="K897" s="84">
        <v>87</v>
      </c>
      <c r="L897" s="72" t="s">
        <v>902</v>
      </c>
      <c r="M897" s="84">
        <v>65</v>
      </c>
    </row>
    <row r="898" spans="8:13" x14ac:dyDescent="0.25">
      <c r="H898" s="70" t="s">
        <v>1055</v>
      </c>
      <c r="I898" s="82">
        <v>535</v>
      </c>
      <c r="J898" s="70" t="s">
        <v>1056</v>
      </c>
      <c r="K898" s="82">
        <v>62</v>
      </c>
      <c r="L898" s="70" t="s">
        <v>1057</v>
      </c>
      <c r="M898" s="82">
        <v>46</v>
      </c>
    </row>
    <row r="899" spans="8:13" x14ac:dyDescent="0.25">
      <c r="H899" s="72" t="s">
        <v>1058</v>
      </c>
      <c r="I899" s="84">
        <v>2</v>
      </c>
      <c r="J899" s="72" t="s">
        <v>1059</v>
      </c>
      <c r="K899" s="86" t="s">
        <v>667</v>
      </c>
      <c r="L899" s="72" t="s">
        <v>1060</v>
      </c>
      <c r="M899" s="86" t="s">
        <v>667</v>
      </c>
    </row>
    <row r="900" spans="8:13" x14ac:dyDescent="0.25">
      <c r="H900" s="70" t="s">
        <v>1061</v>
      </c>
      <c r="I900" s="82">
        <v>2</v>
      </c>
      <c r="J900" s="70" t="s">
        <v>774</v>
      </c>
      <c r="K900" s="87" t="s">
        <v>667</v>
      </c>
      <c r="L900" s="70" t="s">
        <v>1062</v>
      </c>
      <c r="M900" s="87" t="s">
        <v>667</v>
      </c>
    </row>
    <row r="901" spans="8:13" x14ac:dyDescent="0.25">
      <c r="H901" s="72" t="s">
        <v>1063</v>
      </c>
      <c r="I901" s="84">
        <v>2</v>
      </c>
      <c r="J901" s="72" t="s">
        <v>1064</v>
      </c>
      <c r="K901" s="86" t="s">
        <v>667</v>
      </c>
      <c r="L901" s="72" t="s">
        <v>1065</v>
      </c>
      <c r="M901" s="86" t="s">
        <v>667</v>
      </c>
    </row>
    <row r="902" spans="8:13" x14ac:dyDescent="0.25">
      <c r="H902" s="74" t="s">
        <v>1066</v>
      </c>
      <c r="I902" s="88">
        <v>2</v>
      </c>
      <c r="J902" s="74" t="s">
        <v>1067</v>
      </c>
      <c r="K902" s="89" t="s">
        <v>667</v>
      </c>
      <c r="L902" s="74" t="s">
        <v>1068</v>
      </c>
      <c r="M902" s="89" t="s">
        <v>667</v>
      </c>
    </row>
    <row r="903" spans="8:13" x14ac:dyDescent="0.25">
      <c r="H903" s="68" t="s">
        <v>1069</v>
      </c>
      <c r="I903" s="90">
        <v>126</v>
      </c>
      <c r="J903" s="68" t="s">
        <v>1070</v>
      </c>
      <c r="K903" s="90">
        <v>17</v>
      </c>
      <c r="L903" s="68" t="s">
        <v>1071</v>
      </c>
      <c r="M903" s="90">
        <v>13</v>
      </c>
    </row>
    <row r="904" spans="8:13" x14ac:dyDescent="0.25">
      <c r="H904" s="70" t="s">
        <v>1072</v>
      </c>
      <c r="I904" s="82">
        <v>30</v>
      </c>
      <c r="J904" s="70" t="s">
        <v>1073</v>
      </c>
      <c r="K904" s="82">
        <v>5</v>
      </c>
      <c r="L904" s="70" t="s">
        <v>1074</v>
      </c>
      <c r="M904" s="82">
        <v>4</v>
      </c>
    </row>
    <row r="905" spans="8:13" x14ac:dyDescent="0.25">
      <c r="H905" s="72" t="s">
        <v>1075</v>
      </c>
      <c r="I905" s="84">
        <v>34</v>
      </c>
      <c r="J905" s="72" t="s">
        <v>1076</v>
      </c>
      <c r="K905" s="84">
        <v>5</v>
      </c>
      <c r="L905" s="72" t="s">
        <v>1077</v>
      </c>
      <c r="M905" s="84">
        <v>4</v>
      </c>
    </row>
    <row r="906" spans="8:13" x14ac:dyDescent="0.25">
      <c r="H906" s="70" t="s">
        <v>1078</v>
      </c>
      <c r="I906" s="82">
        <v>1</v>
      </c>
      <c r="J906" s="70" t="s">
        <v>1079</v>
      </c>
      <c r="K906" s="87" t="s">
        <v>667</v>
      </c>
      <c r="L906" s="70" t="s">
        <v>1080</v>
      </c>
      <c r="M906" s="87" t="s">
        <v>667</v>
      </c>
    </row>
    <row r="907" spans="8:13" x14ac:dyDescent="0.25">
      <c r="H907" s="72" t="s">
        <v>1081</v>
      </c>
      <c r="I907" s="84">
        <v>7</v>
      </c>
      <c r="J907" s="72" t="s">
        <v>1082</v>
      </c>
      <c r="K907" s="84">
        <v>1</v>
      </c>
      <c r="L907" s="72" t="s">
        <v>1083</v>
      </c>
      <c r="M907" s="86" t="s">
        <v>667</v>
      </c>
    </row>
    <row r="908" spans="8:13" x14ac:dyDescent="0.25">
      <c r="H908" s="70" t="s">
        <v>1084</v>
      </c>
      <c r="I908" s="82">
        <v>60</v>
      </c>
      <c r="J908" s="70" t="s">
        <v>1085</v>
      </c>
      <c r="K908" s="82">
        <v>9</v>
      </c>
      <c r="L908" s="70" t="s">
        <v>1086</v>
      </c>
      <c r="M908" s="82">
        <v>7</v>
      </c>
    </row>
    <row r="909" spans="8:13" x14ac:dyDescent="0.25">
      <c r="H909" s="72" t="s">
        <v>1087</v>
      </c>
      <c r="I909" s="84">
        <v>4</v>
      </c>
      <c r="J909" s="72" t="s">
        <v>1088</v>
      </c>
      <c r="K909" s="86" t="s">
        <v>667</v>
      </c>
      <c r="L909" s="72" t="s">
        <v>773</v>
      </c>
      <c r="M909" s="86" t="s">
        <v>667</v>
      </c>
    </row>
    <row r="910" spans="8:13" x14ac:dyDescent="0.25">
      <c r="H910" s="70" t="s">
        <v>1089</v>
      </c>
      <c r="I910" s="82">
        <v>30</v>
      </c>
      <c r="J910" s="70" t="s">
        <v>1090</v>
      </c>
      <c r="K910" s="82">
        <v>5</v>
      </c>
      <c r="L910" s="70" t="s">
        <v>1091</v>
      </c>
      <c r="M910" s="82">
        <v>4</v>
      </c>
    </row>
    <row r="911" spans="8:13" x14ac:dyDescent="0.25">
      <c r="H911" s="72" t="s">
        <v>725</v>
      </c>
      <c r="I911" s="84">
        <v>38</v>
      </c>
      <c r="J911" s="72" t="s">
        <v>1092</v>
      </c>
      <c r="K911" s="84">
        <v>6</v>
      </c>
      <c r="L911" s="72" t="s">
        <v>1093</v>
      </c>
      <c r="M911" s="84">
        <v>5</v>
      </c>
    </row>
    <row r="912" spans="8:13" x14ac:dyDescent="0.25">
      <c r="H912" s="70" t="s">
        <v>1094</v>
      </c>
      <c r="I912" s="83">
        <v>2960</v>
      </c>
      <c r="J912" s="70" t="s">
        <v>1095</v>
      </c>
      <c r="K912" s="82">
        <v>467</v>
      </c>
      <c r="L912" s="70" t="s">
        <v>1096</v>
      </c>
      <c r="M912" s="82">
        <v>178</v>
      </c>
    </row>
    <row r="913" spans="8:13" x14ac:dyDescent="0.25">
      <c r="H913" s="72" t="s">
        <v>1097</v>
      </c>
      <c r="I913" s="84">
        <v>26</v>
      </c>
      <c r="J913" s="72" t="s">
        <v>1098</v>
      </c>
      <c r="K913" s="84">
        <v>4</v>
      </c>
      <c r="L913" s="72" t="s">
        <v>1099</v>
      </c>
      <c r="M913" s="84">
        <v>3</v>
      </c>
    </row>
    <row r="914" spans="8:13" x14ac:dyDescent="0.25">
      <c r="H914" s="70" t="s">
        <v>1100</v>
      </c>
      <c r="I914" s="83">
        <v>8140</v>
      </c>
      <c r="J914" s="70" t="s">
        <v>1101</v>
      </c>
      <c r="K914" s="83">
        <v>6960</v>
      </c>
      <c r="L914" s="70" t="s">
        <v>1102</v>
      </c>
      <c r="M914" s="82">
        <v>4380</v>
      </c>
    </row>
    <row r="915" spans="8:13" x14ac:dyDescent="0.25">
      <c r="H915" s="72" t="s">
        <v>1103</v>
      </c>
      <c r="I915" s="84">
        <v>14</v>
      </c>
      <c r="J915" s="72" t="s">
        <v>1104</v>
      </c>
      <c r="K915" s="84">
        <v>2</v>
      </c>
      <c r="L915" s="72" t="s">
        <v>1105</v>
      </c>
      <c r="M915" s="84">
        <v>2</v>
      </c>
    </row>
    <row r="916" spans="8:13" x14ac:dyDescent="0.25">
      <c r="H916" s="70" t="s">
        <v>1106</v>
      </c>
      <c r="I916" s="82">
        <v>19</v>
      </c>
      <c r="J916" s="70" t="s">
        <v>1099</v>
      </c>
      <c r="K916" s="82">
        <v>3</v>
      </c>
      <c r="L916" s="70" t="s">
        <v>1107</v>
      </c>
      <c r="M916" s="82">
        <v>2</v>
      </c>
    </row>
    <row r="917" spans="8:13" x14ac:dyDescent="0.25">
      <c r="H917" s="72" t="s">
        <v>1108</v>
      </c>
      <c r="I917" s="84">
        <v>18</v>
      </c>
      <c r="J917" s="72" t="s">
        <v>1109</v>
      </c>
      <c r="K917" s="84">
        <v>3</v>
      </c>
      <c r="L917" s="72" t="s">
        <v>735</v>
      </c>
      <c r="M917" s="84">
        <v>2</v>
      </c>
    </row>
    <row r="918" spans="8:13" x14ac:dyDescent="0.25">
      <c r="H918" s="70" t="s">
        <v>1110</v>
      </c>
      <c r="I918" s="87" t="s">
        <v>667</v>
      </c>
      <c r="J918" s="70" t="s">
        <v>1111</v>
      </c>
      <c r="K918" s="87" t="s">
        <v>667</v>
      </c>
      <c r="L918" s="70" t="s">
        <v>1112</v>
      </c>
      <c r="M918" s="87" t="s">
        <v>667</v>
      </c>
    </row>
    <row r="919" spans="8:13" x14ac:dyDescent="0.25">
      <c r="H919" s="72" t="s">
        <v>1113</v>
      </c>
      <c r="I919" s="86" t="s">
        <v>667</v>
      </c>
      <c r="J919" s="72" t="s">
        <v>1114</v>
      </c>
      <c r="K919" s="86" t="s">
        <v>667</v>
      </c>
      <c r="L919" s="72" t="s">
        <v>1115</v>
      </c>
      <c r="M919" s="86" t="s">
        <v>667</v>
      </c>
    </row>
    <row r="920" spans="8:13" x14ac:dyDescent="0.25">
      <c r="H920" s="70" t="s">
        <v>1116</v>
      </c>
      <c r="I920" s="87" t="s">
        <v>667</v>
      </c>
      <c r="J920" s="70" t="s">
        <v>1117</v>
      </c>
      <c r="K920" s="87" t="s">
        <v>667</v>
      </c>
      <c r="L920" s="70" t="s">
        <v>1118</v>
      </c>
      <c r="M920" s="87" t="s">
        <v>667</v>
      </c>
    </row>
    <row r="921" spans="8:13" x14ac:dyDescent="0.25">
      <c r="H921" s="72" t="s">
        <v>1119</v>
      </c>
      <c r="I921" s="86" t="s">
        <v>667</v>
      </c>
      <c r="J921" s="72" t="s">
        <v>1120</v>
      </c>
      <c r="K921" s="86" t="s">
        <v>667</v>
      </c>
      <c r="L921" s="72" t="s">
        <v>1121</v>
      </c>
      <c r="M921" s="86" t="s">
        <v>667</v>
      </c>
    </row>
    <row r="922" spans="8:13" x14ac:dyDescent="0.25">
      <c r="H922" s="70" t="s">
        <v>1122</v>
      </c>
      <c r="I922" s="82">
        <v>3</v>
      </c>
      <c r="J922" s="70" t="s">
        <v>1023</v>
      </c>
      <c r="K922" s="87" t="s">
        <v>667</v>
      </c>
      <c r="L922" s="70" t="s">
        <v>1123</v>
      </c>
      <c r="M922" s="87" t="s">
        <v>667</v>
      </c>
    </row>
    <row r="923" spans="8:13" x14ac:dyDescent="0.25">
      <c r="H923" s="72" t="s">
        <v>1124</v>
      </c>
      <c r="I923" s="84">
        <v>22</v>
      </c>
      <c r="J923" s="72" t="s">
        <v>1125</v>
      </c>
      <c r="K923" s="84">
        <v>3</v>
      </c>
      <c r="L923" s="72" t="s">
        <v>1126</v>
      </c>
      <c r="M923" s="84">
        <v>3</v>
      </c>
    </row>
    <row r="924" spans="8:13" x14ac:dyDescent="0.25">
      <c r="H924" s="70" t="s">
        <v>1127</v>
      </c>
      <c r="I924" s="83">
        <v>9320</v>
      </c>
      <c r="J924" s="70" t="s">
        <v>1128</v>
      </c>
      <c r="K924" s="83">
        <v>4460</v>
      </c>
      <c r="L924" s="70" t="s">
        <v>1129</v>
      </c>
      <c r="M924" s="82">
        <v>1360</v>
      </c>
    </row>
    <row r="925" spans="8:13" x14ac:dyDescent="0.25">
      <c r="H925" s="72" t="s">
        <v>814</v>
      </c>
      <c r="I925" s="85">
        <v>8520</v>
      </c>
      <c r="J925" s="72" t="s">
        <v>1130</v>
      </c>
      <c r="K925" s="85">
        <v>4080</v>
      </c>
      <c r="L925" s="72" t="s">
        <v>1131</v>
      </c>
      <c r="M925" s="84">
        <v>1250</v>
      </c>
    </row>
    <row r="926" spans="8:13" x14ac:dyDescent="0.25">
      <c r="H926" s="74" t="s">
        <v>581</v>
      </c>
      <c r="I926" s="93">
        <v>6880</v>
      </c>
      <c r="J926" s="74" t="s">
        <v>1094</v>
      </c>
      <c r="K926" s="93">
        <v>3300</v>
      </c>
      <c r="L926" s="74" t="s">
        <v>1132</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6" t="s">
        <v>11</v>
      </c>
      <c r="B1" s="286"/>
      <c r="C1" s="286"/>
      <c r="D1" s="286"/>
      <c r="E1" s="286"/>
    </row>
    <row r="2" spans="1:5" x14ac:dyDescent="0.25">
      <c r="A2" s="287" t="s">
        <v>154</v>
      </c>
      <c r="B2" s="287"/>
      <c r="C2" s="287"/>
      <c r="D2" s="287"/>
      <c r="E2" s="287"/>
    </row>
    <row r="19" spans="1:5" x14ac:dyDescent="0.25">
      <c r="A19" t="s">
        <v>155</v>
      </c>
    </row>
    <row r="20" spans="1:5" x14ac:dyDescent="0.25">
      <c r="A20">
        <v>155400</v>
      </c>
      <c r="B20" t="s">
        <v>156</v>
      </c>
    </row>
    <row r="21" spans="1:5" x14ac:dyDescent="0.25">
      <c r="A21" s="287" t="s">
        <v>157</v>
      </c>
      <c r="B21" s="287"/>
      <c r="C21" s="287"/>
      <c r="D21" s="287"/>
      <c r="E21" s="287"/>
    </row>
    <row r="38" spans="1:5" x14ac:dyDescent="0.25">
      <c r="A38" t="s">
        <v>155</v>
      </c>
    </row>
    <row r="39" spans="1:5" x14ac:dyDescent="0.25">
      <c r="A39">
        <v>100800</v>
      </c>
      <c r="B39" t="s">
        <v>156</v>
      </c>
    </row>
    <row r="40" spans="1:5" x14ac:dyDescent="0.25">
      <c r="A40" s="287" t="s">
        <v>158</v>
      </c>
      <c r="B40" s="287"/>
      <c r="C40" s="287"/>
      <c r="D40" s="287"/>
      <c r="E40" s="287"/>
    </row>
    <row r="57" spans="1:5" ht="15.75" thickBot="1" x14ac:dyDescent="0.3">
      <c r="A57" t="s">
        <v>155</v>
      </c>
    </row>
    <row r="58" spans="1:5" ht="15.75" thickBot="1" x14ac:dyDescent="0.3">
      <c r="A58" s="7">
        <v>194000</v>
      </c>
      <c r="B58" t="s">
        <v>159</v>
      </c>
    </row>
    <row r="60" spans="1:5" x14ac:dyDescent="0.25">
      <c r="A60" s="286" t="s">
        <v>160</v>
      </c>
      <c r="B60" s="286"/>
      <c r="C60" s="286"/>
      <c r="D60" s="286"/>
      <c r="E60" s="286"/>
    </row>
    <row r="85" spans="1:37" s="8" customFormat="1" x14ac:dyDescent="0.2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362</v>
      </c>
      <c r="B88" s="10">
        <f>(B86-B85)/B85</f>
        <v>1.0254083484573502</v>
      </c>
    </row>
    <row r="89" spans="1:37" x14ac:dyDescent="0.25">
      <c r="A89" s="286" t="s">
        <v>161</v>
      </c>
      <c r="B89" s="286"/>
      <c r="C89" s="286"/>
      <c r="D89" s="286"/>
      <c r="E89" s="286"/>
    </row>
    <row r="90" spans="1:37" x14ac:dyDescent="0.25">
      <c r="A90">
        <v>6.6290250000000004</v>
      </c>
      <c r="B90" t="s">
        <v>365</v>
      </c>
      <c r="E90" t="s">
        <v>370</v>
      </c>
    </row>
    <row r="91" spans="1:37" x14ac:dyDescent="0.25">
      <c r="A91">
        <f>1/A90</f>
        <v>0.15085174667466181</v>
      </c>
      <c r="B91" t="s">
        <v>366</v>
      </c>
      <c r="E91" t="s">
        <v>166</v>
      </c>
    </row>
    <row r="92" spans="1:37" x14ac:dyDescent="0.25">
      <c r="A92" s="11">
        <v>0.5</v>
      </c>
      <c r="B92" t="s">
        <v>367</v>
      </c>
      <c r="E92" t="s">
        <v>371</v>
      </c>
    </row>
    <row r="93" spans="1:37" x14ac:dyDescent="0.25">
      <c r="A93">
        <f>A92*A91</f>
        <v>7.5425873337330904E-2</v>
      </c>
      <c r="B93" t="s">
        <v>368</v>
      </c>
      <c r="E93" t="s">
        <v>166</v>
      </c>
    </row>
    <row r="94" spans="1:37" x14ac:dyDescent="0.25">
      <c r="A94">
        <f>1/A93</f>
        <v>13.258050000000001</v>
      </c>
      <c r="B94" t="s">
        <v>369</v>
      </c>
      <c r="E94" t="s">
        <v>166</v>
      </c>
      <c r="J94" s="11"/>
    </row>
    <row r="95" spans="1:37" ht="15.75" thickBot="1" x14ac:dyDescent="0.3">
      <c r="A95">
        <v>8.0274920000000005</v>
      </c>
      <c r="B95" t="s">
        <v>363</v>
      </c>
      <c r="E95" t="s">
        <v>372</v>
      </c>
      <c r="J95" s="11"/>
    </row>
    <row r="96" spans="1:37" ht="15.75" thickBot="1" x14ac:dyDescent="0.3">
      <c r="A96" s="12">
        <f>(A94-A95)/A95</f>
        <v>0.65158059329115492</v>
      </c>
      <c r="B96" t="s">
        <v>364</v>
      </c>
      <c r="C96" s="13"/>
      <c r="E96" t="s">
        <v>166</v>
      </c>
    </row>
    <row r="98" spans="1:5" x14ac:dyDescent="0.25">
      <c r="A98" s="286" t="s">
        <v>162</v>
      </c>
      <c r="B98" s="286"/>
      <c r="C98" s="286"/>
      <c r="D98" s="286"/>
      <c r="E98" s="286"/>
    </row>
    <row r="99" spans="1:5" x14ac:dyDescent="0.25">
      <c r="A99" s="13">
        <v>0.3</v>
      </c>
      <c r="B99" s="11" t="s">
        <v>374</v>
      </c>
    </row>
    <row r="100" spans="1:5" x14ac:dyDescent="0.25">
      <c r="A100">
        <v>63.5</v>
      </c>
      <c r="B100" t="s">
        <v>375</v>
      </c>
    </row>
    <row r="101" spans="1:5" x14ac:dyDescent="0.25">
      <c r="A101">
        <f>1/A100</f>
        <v>1.5748031496062992E-2</v>
      </c>
      <c r="B101" t="s">
        <v>373</v>
      </c>
    </row>
    <row r="102" spans="1:5" x14ac:dyDescent="0.25">
      <c r="A102" s="14">
        <f>A101*(1-A99)</f>
        <v>1.1023622047244094E-2</v>
      </c>
      <c r="B102" t="s">
        <v>376</v>
      </c>
    </row>
    <row r="103" spans="1:5" x14ac:dyDescent="0.25">
      <c r="A103" s="14">
        <f>1/A102</f>
        <v>90.714285714285722</v>
      </c>
      <c r="B103" t="s">
        <v>380</v>
      </c>
    </row>
    <row r="104" spans="1:5" x14ac:dyDescent="0.25">
      <c r="A104" s="13">
        <v>0.35</v>
      </c>
      <c r="B104" t="s">
        <v>377</v>
      </c>
    </row>
    <row r="105" spans="1:5" x14ac:dyDescent="0.25">
      <c r="A105">
        <f>A102*(1-A104)</f>
        <v>7.1653543307086615E-3</v>
      </c>
      <c r="B105" t="s">
        <v>378</v>
      </c>
    </row>
    <row r="106" spans="1:5" ht="15.75" thickBot="1" x14ac:dyDescent="0.3">
      <c r="A106">
        <f>1/A105</f>
        <v>139.56043956043956</v>
      </c>
      <c r="B106" t="s">
        <v>379</v>
      </c>
    </row>
    <row r="107" spans="1:5" ht="15.75" thickBot="1" x14ac:dyDescent="0.3">
      <c r="A107" s="12">
        <f>(A106-A103)/A103</f>
        <v>0.53846153846153832</v>
      </c>
      <c r="B107" t="s">
        <v>381</v>
      </c>
    </row>
    <row r="108" spans="1:5" x14ac:dyDescent="0.25">
      <c r="A108" s="15"/>
    </row>
    <row r="109" spans="1:5" x14ac:dyDescent="0.25">
      <c r="A109" s="286" t="s">
        <v>164</v>
      </c>
      <c r="B109" s="286"/>
      <c r="C109" s="286"/>
      <c r="D109" s="286"/>
      <c r="E109" s="286"/>
    </row>
    <row r="110" spans="1:5" ht="15.75" thickBot="1" x14ac:dyDescent="0.3"/>
    <row r="111" spans="1:5" ht="15.75" thickBot="1" x14ac:dyDescent="0.3">
      <c r="A111" s="12">
        <f>A122</f>
        <v>0.20481927710843381</v>
      </c>
      <c r="B111" t="s">
        <v>383</v>
      </c>
    </row>
    <row r="113" spans="1:12" x14ac:dyDescent="0.25">
      <c r="A113" s="286" t="s">
        <v>163</v>
      </c>
      <c r="B113" s="286"/>
      <c r="C113" s="286"/>
      <c r="D113" s="286"/>
      <c r="E113" s="286"/>
    </row>
    <row r="114" spans="1:12" x14ac:dyDescent="0.25">
      <c r="A114" s="13">
        <v>0.2</v>
      </c>
      <c r="B114" s="11" t="s">
        <v>374</v>
      </c>
    </row>
    <row r="115" spans="1:12" x14ac:dyDescent="0.25">
      <c r="A115">
        <v>1.95</v>
      </c>
      <c r="B115" t="s">
        <v>382</v>
      </c>
    </row>
    <row r="116" spans="1:12" x14ac:dyDescent="0.25">
      <c r="A116">
        <f>1/A115</f>
        <v>0.51282051282051289</v>
      </c>
      <c r="B116" t="s">
        <v>373</v>
      </c>
    </row>
    <row r="117" spans="1:12" x14ac:dyDescent="0.25">
      <c r="A117" s="14">
        <f>A116*(1-A114)</f>
        <v>0.41025641025641035</v>
      </c>
      <c r="B117" t="s">
        <v>376</v>
      </c>
    </row>
    <row r="118" spans="1:12" x14ac:dyDescent="0.25">
      <c r="A118" s="14">
        <f>1/A117</f>
        <v>2.4374999999999996</v>
      </c>
      <c r="B118" t="s">
        <v>380</v>
      </c>
    </row>
    <row r="119" spans="1:12" x14ac:dyDescent="0.25">
      <c r="A119" s="13">
        <v>0.17</v>
      </c>
      <c r="B119" t="s">
        <v>377</v>
      </c>
    </row>
    <row r="120" spans="1:12" x14ac:dyDescent="0.25">
      <c r="A120">
        <f>A117*(1-A119)</f>
        <v>0.34051282051282056</v>
      </c>
      <c r="B120" t="s">
        <v>378</v>
      </c>
    </row>
    <row r="121" spans="1:12" ht="15.75" thickBot="1" x14ac:dyDescent="0.3">
      <c r="A121">
        <f>1/A120</f>
        <v>2.9367469879518069</v>
      </c>
      <c r="B121" t="s">
        <v>379</v>
      </c>
    </row>
    <row r="122" spans="1:12" ht="15.75" thickBot="1" x14ac:dyDescent="0.3">
      <c r="A122" s="12">
        <f>(A121-A118)/A118</f>
        <v>0.20481927710843381</v>
      </c>
      <c r="B122" t="s">
        <v>381</v>
      </c>
    </row>
    <row r="124" spans="1:12" x14ac:dyDescent="0.25">
      <c r="A124" s="286" t="s">
        <v>384</v>
      </c>
      <c r="B124" s="286"/>
      <c r="C124" s="286"/>
      <c r="D124" s="286"/>
      <c r="E124" s="286"/>
      <c r="J124" s="16"/>
    </row>
    <row r="125" spans="1:12" x14ac:dyDescent="0.25">
      <c r="A125" s="17">
        <v>4.4824543659231753E-4</v>
      </c>
      <c r="B125" t="s">
        <v>386</v>
      </c>
      <c r="K125" s="11"/>
      <c r="L125" s="11"/>
    </row>
    <row r="126" spans="1:12" x14ac:dyDescent="0.25">
      <c r="A126">
        <v>1.27</v>
      </c>
      <c r="B126" t="s">
        <v>390</v>
      </c>
      <c r="F126" s="18"/>
      <c r="J126" s="1"/>
      <c r="K126" s="17"/>
      <c r="L126" s="17"/>
    </row>
    <row r="127" spans="1:12" x14ac:dyDescent="0.25">
      <c r="A127">
        <f>(1/CONVERT(A125/A126,"mi","km")*0.00105505585)</f>
        <v>1.857438352962903</v>
      </c>
      <c r="B127" t="s">
        <v>387</v>
      </c>
      <c r="K127" s="17"/>
      <c r="L127" s="17"/>
    </row>
    <row r="128" spans="1:12" x14ac:dyDescent="0.25">
      <c r="A128">
        <f>1/A127</f>
        <v>0.53837587578874124</v>
      </c>
      <c r="B128" t="s">
        <v>388</v>
      </c>
      <c r="F128" s="18"/>
      <c r="K128" s="13"/>
      <c r="L128" s="11"/>
    </row>
    <row r="129" spans="1:12" x14ac:dyDescent="0.25">
      <c r="A129">
        <v>1.07</v>
      </c>
      <c r="B129" t="s">
        <v>385</v>
      </c>
      <c r="F129" s="18"/>
      <c r="K129" s="13"/>
      <c r="L129" s="11"/>
    </row>
    <row r="130" spans="1:12" ht="15.75" thickBot="1" x14ac:dyDescent="0.3">
      <c r="A130">
        <f>1/A129</f>
        <v>0.93457943925233644</v>
      </c>
      <c r="B130" t="s">
        <v>389</v>
      </c>
      <c r="F130" s="18"/>
      <c r="K130" s="11"/>
      <c r="L130" s="11"/>
    </row>
    <row r="131" spans="1:12" ht="15.75" thickBot="1" x14ac:dyDescent="0.3">
      <c r="A131" s="12">
        <f>(A130-A128)/A128</f>
        <v>0.73592369435785332</v>
      </c>
      <c r="B131" t="s">
        <v>381</v>
      </c>
      <c r="F131" s="18"/>
    </row>
    <row r="133" spans="1:12" x14ac:dyDescent="0.25">
      <c r="A133" s="16"/>
      <c r="B133" s="11"/>
      <c r="C133" s="11"/>
    </row>
    <row r="134" spans="1:12" x14ac:dyDescent="0.25">
      <c r="A134" s="286" t="s">
        <v>100</v>
      </c>
      <c r="B134" s="286"/>
      <c r="C134" s="286"/>
      <c r="D134" s="286"/>
      <c r="E134" s="286"/>
    </row>
    <row r="135" spans="1:12" x14ac:dyDescent="0.25">
      <c r="A135" s="19" t="s">
        <v>401</v>
      </c>
      <c r="B135" s="20"/>
      <c r="C135" s="20"/>
      <c r="D135" s="20"/>
      <c r="E135" s="20"/>
      <c r="F135" s="20"/>
      <c r="G135" s="20"/>
    </row>
    <row r="136" spans="1:12" ht="15.75" x14ac:dyDescent="0.3">
      <c r="A136" s="21"/>
      <c r="B136" s="283" t="s">
        <v>402</v>
      </c>
      <c r="C136" s="284"/>
      <c r="D136" s="284"/>
      <c r="E136" s="285"/>
      <c r="F136" s="20"/>
      <c r="G136" s="20"/>
    </row>
    <row r="137" spans="1:12" ht="15.75" x14ac:dyDescent="0.3">
      <c r="A137" s="22"/>
      <c r="B137" s="283" t="s">
        <v>403</v>
      </c>
      <c r="C137" s="285"/>
      <c r="D137" s="283" t="s">
        <v>404</v>
      </c>
      <c r="E137" s="285"/>
      <c r="F137" s="20"/>
      <c r="G137" s="20"/>
    </row>
    <row r="138" spans="1:12" ht="15.75" x14ac:dyDescent="0.3">
      <c r="A138" s="23" t="s">
        <v>405</v>
      </c>
      <c r="B138" s="24" t="s">
        <v>406</v>
      </c>
      <c r="C138" s="24" t="s">
        <v>407</v>
      </c>
      <c r="D138" s="24" t="s">
        <v>406</v>
      </c>
      <c r="E138" s="24" t="s">
        <v>407</v>
      </c>
      <c r="F138" s="20"/>
      <c r="G138" s="25" t="s">
        <v>408</v>
      </c>
    </row>
    <row r="139" spans="1:12" x14ac:dyDescent="0.25">
      <c r="A139" s="26" t="s">
        <v>409</v>
      </c>
      <c r="B139" s="27">
        <v>95</v>
      </c>
      <c r="C139" s="28">
        <v>95</v>
      </c>
      <c r="D139" s="27">
        <v>50</v>
      </c>
      <c r="E139" s="28">
        <v>50</v>
      </c>
      <c r="F139" s="25" t="s">
        <v>125</v>
      </c>
      <c r="G139" s="20">
        <f>(C139-E139)/C139</f>
        <v>0.47368421052631576</v>
      </c>
    </row>
    <row r="140" spans="1:12" x14ac:dyDescent="0.25">
      <c r="A140" s="29" t="s">
        <v>410</v>
      </c>
      <c r="B140" s="30">
        <v>100</v>
      </c>
      <c r="C140" s="31">
        <v>100</v>
      </c>
      <c r="D140" s="30">
        <v>70</v>
      </c>
      <c r="E140" s="31">
        <v>70</v>
      </c>
      <c r="F140" s="25" t="s">
        <v>125</v>
      </c>
      <c r="G140" s="20">
        <f t="shared" ref="G140:G156" si="0">(C140-E140)/C140</f>
        <v>0.3</v>
      </c>
    </row>
    <row r="141" spans="1:12" x14ac:dyDescent="0.25">
      <c r="A141" s="29" t="s">
        <v>411</v>
      </c>
      <c r="B141" s="30">
        <v>95</v>
      </c>
      <c r="C141" s="31">
        <v>95</v>
      </c>
      <c r="D141" s="30">
        <v>50</v>
      </c>
      <c r="E141" s="31">
        <v>50</v>
      </c>
      <c r="F141" s="25" t="s">
        <v>125</v>
      </c>
      <c r="G141" s="20">
        <f t="shared" si="0"/>
        <v>0.47368421052631576</v>
      </c>
    </row>
    <row r="142" spans="1:12" x14ac:dyDescent="0.25">
      <c r="A142" s="29" t="s">
        <v>412</v>
      </c>
      <c r="B142" s="30">
        <v>105</v>
      </c>
      <c r="C142" s="31">
        <v>105</v>
      </c>
      <c r="D142" s="30">
        <v>110</v>
      </c>
      <c r="E142" s="31">
        <v>110</v>
      </c>
      <c r="F142" s="32" t="s">
        <v>428</v>
      </c>
      <c r="G142" s="20">
        <f t="shared" si="0"/>
        <v>-4.7619047619047616E-2</v>
      </c>
    </row>
    <row r="143" spans="1:12" x14ac:dyDescent="0.25">
      <c r="A143" s="29" t="s">
        <v>413</v>
      </c>
      <c r="B143" s="30">
        <v>80</v>
      </c>
      <c r="C143" s="31">
        <v>80</v>
      </c>
      <c r="D143" s="30">
        <v>35</v>
      </c>
      <c r="E143" s="31">
        <v>35</v>
      </c>
      <c r="F143" s="25" t="s">
        <v>125</v>
      </c>
      <c r="G143" s="20">
        <f t="shared" si="0"/>
        <v>0.5625</v>
      </c>
    </row>
    <row r="144" spans="1:12" x14ac:dyDescent="0.25">
      <c r="A144" s="29" t="s">
        <v>414</v>
      </c>
      <c r="B144" s="30">
        <v>70</v>
      </c>
      <c r="C144" s="31">
        <v>70</v>
      </c>
      <c r="D144" s="30">
        <v>50</v>
      </c>
      <c r="E144" s="31">
        <v>50</v>
      </c>
      <c r="F144" s="25" t="s">
        <v>125</v>
      </c>
      <c r="G144" s="20">
        <f t="shared" si="0"/>
        <v>0.2857142857142857</v>
      </c>
    </row>
    <row r="145" spans="1:9" x14ac:dyDescent="0.25">
      <c r="A145" s="29" t="s">
        <v>415</v>
      </c>
      <c r="B145" s="30">
        <v>90</v>
      </c>
      <c r="C145" s="31">
        <v>90</v>
      </c>
      <c r="D145" s="30">
        <v>80</v>
      </c>
      <c r="E145" s="31">
        <v>80</v>
      </c>
      <c r="F145" s="25" t="s">
        <v>416</v>
      </c>
      <c r="G145" s="20">
        <f t="shared" si="0"/>
        <v>0.1111111111111111</v>
      </c>
    </row>
    <row r="146" spans="1:9" x14ac:dyDescent="0.25">
      <c r="A146" s="29" t="s">
        <v>417</v>
      </c>
      <c r="B146" s="30">
        <v>100</v>
      </c>
      <c r="C146" s="31">
        <v>100</v>
      </c>
      <c r="D146" s="30">
        <v>90</v>
      </c>
      <c r="E146" s="31">
        <v>90</v>
      </c>
      <c r="F146" s="25" t="s">
        <v>125</v>
      </c>
      <c r="G146" s="20">
        <f t="shared" si="0"/>
        <v>0.1</v>
      </c>
    </row>
    <row r="147" spans="1:9" x14ac:dyDescent="0.25">
      <c r="A147" s="29" t="s">
        <v>418</v>
      </c>
      <c r="B147" s="30">
        <v>80</v>
      </c>
      <c r="C147" s="31">
        <v>80</v>
      </c>
      <c r="D147" s="30">
        <v>40</v>
      </c>
      <c r="E147" s="31">
        <v>40</v>
      </c>
      <c r="F147" s="25" t="s">
        <v>125</v>
      </c>
      <c r="G147" s="20">
        <f t="shared" si="0"/>
        <v>0.5</v>
      </c>
    </row>
    <row r="148" spans="1:9" x14ac:dyDescent="0.25">
      <c r="A148" s="29" t="s">
        <v>419</v>
      </c>
      <c r="B148" s="30">
        <v>80</v>
      </c>
      <c r="C148" s="31">
        <v>80</v>
      </c>
      <c r="D148" s="30">
        <v>50</v>
      </c>
      <c r="E148" s="31">
        <v>50</v>
      </c>
      <c r="F148" s="25" t="s">
        <v>125</v>
      </c>
      <c r="G148" s="20">
        <f t="shared" si="0"/>
        <v>0.375</v>
      </c>
    </row>
    <row r="149" spans="1:9" x14ac:dyDescent="0.25">
      <c r="A149" s="29" t="s">
        <v>420</v>
      </c>
      <c r="B149" s="30">
        <v>90</v>
      </c>
      <c r="C149" s="31">
        <v>90</v>
      </c>
      <c r="D149" s="30">
        <v>80</v>
      </c>
      <c r="E149" s="31">
        <v>80</v>
      </c>
      <c r="F149" s="25" t="s">
        <v>416</v>
      </c>
      <c r="G149" s="20">
        <f t="shared" si="0"/>
        <v>0.1111111111111111</v>
      </c>
    </row>
    <row r="150" spans="1:9" x14ac:dyDescent="0.25">
      <c r="A150" s="29" t="s">
        <v>421</v>
      </c>
      <c r="B150" s="30">
        <v>95</v>
      </c>
      <c r="C150" s="31">
        <v>95</v>
      </c>
      <c r="D150" s="30">
        <v>90</v>
      </c>
      <c r="E150" s="31">
        <v>90</v>
      </c>
      <c r="F150" s="32" t="s">
        <v>428</v>
      </c>
      <c r="G150" s="20">
        <f t="shared" si="0"/>
        <v>5.2631578947368418E-2</v>
      </c>
    </row>
    <row r="151" spans="1:9" x14ac:dyDescent="0.25">
      <c r="A151" s="29" t="s">
        <v>422</v>
      </c>
      <c r="B151" s="30">
        <v>95</v>
      </c>
      <c r="C151" s="31">
        <v>95</v>
      </c>
      <c r="D151" s="30">
        <v>90</v>
      </c>
      <c r="E151" s="31">
        <v>90</v>
      </c>
      <c r="F151" s="32" t="s">
        <v>428</v>
      </c>
      <c r="G151" s="20">
        <f t="shared" si="0"/>
        <v>5.2631578947368418E-2</v>
      </c>
    </row>
    <row r="152" spans="1:9" x14ac:dyDescent="0.25">
      <c r="A152" s="29" t="s">
        <v>423</v>
      </c>
      <c r="B152" s="30">
        <v>80</v>
      </c>
      <c r="C152" s="31">
        <v>50</v>
      </c>
      <c r="D152" s="30">
        <v>30</v>
      </c>
      <c r="E152" s="31">
        <v>30</v>
      </c>
      <c r="F152" s="25" t="s">
        <v>124</v>
      </c>
      <c r="G152" s="20">
        <f>(C152-E152)/C152</f>
        <v>0.4</v>
      </c>
    </row>
    <row r="153" spans="1:9" x14ac:dyDescent="0.25">
      <c r="A153" s="29" t="s">
        <v>424</v>
      </c>
      <c r="B153" s="30">
        <v>90</v>
      </c>
      <c r="C153" s="31">
        <v>90</v>
      </c>
      <c r="D153" s="30">
        <v>70</v>
      </c>
      <c r="E153" s="31">
        <v>70</v>
      </c>
      <c r="F153" s="25" t="s">
        <v>121</v>
      </c>
      <c r="G153" s="20">
        <f t="shared" si="0"/>
        <v>0.22222222222222221</v>
      </c>
    </row>
    <row r="154" spans="1:9" x14ac:dyDescent="0.25">
      <c r="A154" s="29" t="s">
        <v>425</v>
      </c>
      <c r="B154" s="30">
        <v>95</v>
      </c>
      <c r="C154" s="31">
        <v>90</v>
      </c>
      <c r="D154" s="30">
        <v>80</v>
      </c>
      <c r="E154" s="31">
        <v>80</v>
      </c>
      <c r="F154" s="32" t="s">
        <v>428</v>
      </c>
      <c r="G154" s="20">
        <f t="shared" si="0"/>
        <v>0.1111111111111111</v>
      </c>
      <c r="I154" s="33"/>
    </row>
    <row r="155" spans="1:9" x14ac:dyDescent="0.25">
      <c r="A155" s="29" t="s">
        <v>426</v>
      </c>
      <c r="B155" s="30">
        <v>80</v>
      </c>
      <c r="C155" s="31">
        <v>65</v>
      </c>
      <c r="D155" s="30">
        <v>60</v>
      </c>
      <c r="E155" s="31">
        <v>30</v>
      </c>
      <c r="F155" s="25" t="s">
        <v>122</v>
      </c>
      <c r="G155" s="20">
        <f t="shared" si="0"/>
        <v>0.53846153846153844</v>
      </c>
    </row>
    <row r="156" spans="1:9" x14ac:dyDescent="0.25">
      <c r="A156" s="34" t="s">
        <v>427</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416</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286" t="s">
        <v>167</v>
      </c>
      <c r="B165" s="286"/>
      <c r="C165" s="286"/>
      <c r="D165" s="286"/>
      <c r="E165" s="286"/>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286" t="s">
        <v>391</v>
      </c>
      <c r="B169" s="286"/>
    </row>
    <row r="170" spans="1:7" x14ac:dyDescent="0.25">
      <c r="A170" t="s">
        <v>392</v>
      </c>
      <c r="B170" s="39">
        <v>972.7</v>
      </c>
    </row>
    <row r="171" spans="1:7" ht="15.75" thickBot="1" x14ac:dyDescent="0.3">
      <c r="A171" t="s">
        <v>393</v>
      </c>
      <c r="B171" s="40">
        <f>400.9+53.5+276.5+255.7+63.5+462.5+B170+975.4+227.6+436.5</f>
        <v>4124.8</v>
      </c>
    </row>
    <row r="172" spans="1:7" ht="15.75" thickBot="1" x14ac:dyDescent="0.3">
      <c r="A172" t="s">
        <v>394</v>
      </c>
      <c r="B172" s="37">
        <f>B170/B171</f>
        <v>0.23581749418153608</v>
      </c>
    </row>
    <row r="173" spans="1:7" x14ac:dyDescent="0.25">
      <c r="B173" s="38"/>
    </row>
    <row r="174" spans="1:7" x14ac:dyDescent="0.25">
      <c r="A174" s="286" t="s">
        <v>174</v>
      </c>
      <c r="B174" s="286"/>
      <c r="C174" s="286"/>
      <c r="D174" s="286"/>
      <c r="E174" s="286"/>
    </row>
    <row r="175" spans="1:7" ht="15.75" thickBot="1" x14ac:dyDescent="0.3">
      <c r="A175" t="s">
        <v>400</v>
      </c>
      <c r="B175" s="38">
        <v>0.1246</v>
      </c>
    </row>
    <row r="176" spans="1:7" ht="15.75" thickBot="1" x14ac:dyDescent="0.3">
      <c r="A176" t="s">
        <v>396</v>
      </c>
      <c r="B176" s="37">
        <f>1-B175</f>
        <v>0.87539999999999996</v>
      </c>
    </row>
    <row r="178" spans="1:5" x14ac:dyDescent="0.25">
      <c r="A178" s="286" t="s">
        <v>170</v>
      </c>
      <c r="B178" s="286"/>
      <c r="C178" s="286"/>
      <c r="D178" s="286"/>
      <c r="E178" s="286"/>
    </row>
    <row r="179" spans="1:5" x14ac:dyDescent="0.25">
      <c r="A179" t="s">
        <v>398</v>
      </c>
      <c r="B179">
        <v>197000</v>
      </c>
    </row>
    <row r="180" spans="1:5" ht="15.75" thickBot="1" x14ac:dyDescent="0.3">
      <c r="A180" t="s">
        <v>399</v>
      </c>
      <c r="B180">
        <v>175000</v>
      </c>
    </row>
    <row r="181" spans="1:5" ht="15.75" thickBot="1" x14ac:dyDescent="0.3">
      <c r="A181" t="s">
        <v>171</v>
      </c>
      <c r="B181" s="12">
        <f>B179/B180</f>
        <v>1.1257142857142857</v>
      </c>
    </row>
    <row r="183" spans="1:5" x14ac:dyDescent="0.25">
      <c r="A183" s="286" t="s">
        <v>172</v>
      </c>
      <c r="B183" s="286"/>
      <c r="C183" s="286"/>
      <c r="D183" s="286"/>
      <c r="E183" s="286"/>
    </row>
    <row r="184" spans="1:5" x14ac:dyDescent="0.25">
      <c r="A184" t="s">
        <v>1150</v>
      </c>
      <c r="B184" s="101">
        <v>1.2E-2</v>
      </c>
    </row>
    <row r="185" spans="1:5" x14ac:dyDescent="0.25">
      <c r="A185" t="s">
        <v>1151</v>
      </c>
      <c r="B185" s="101">
        <v>2.4E-2</v>
      </c>
    </row>
    <row r="186" spans="1:5" x14ac:dyDescent="0.25">
      <c r="A186" t="s">
        <v>1152</v>
      </c>
      <c r="B186">
        <f>2050-2018+1</f>
        <v>33</v>
      </c>
    </row>
    <row r="187" spans="1:5" x14ac:dyDescent="0.25">
      <c r="A187" t="s">
        <v>1153</v>
      </c>
      <c r="B187" s="11">
        <f>(1-B184)^B186</f>
        <v>0.67139665221009714</v>
      </c>
    </row>
    <row r="188" spans="1:5" ht="15.75" thickBot="1" x14ac:dyDescent="0.3">
      <c r="A188" t="s">
        <v>1154</v>
      </c>
      <c r="B188" s="11">
        <f>(1-B185)^B186</f>
        <v>0.44858421050781644</v>
      </c>
    </row>
    <row r="189" spans="1:5" ht="15.75" thickBot="1" x14ac:dyDescent="0.3">
      <c r="A189" t="s">
        <v>1155</v>
      </c>
      <c r="B189" s="12">
        <f>(B187-B188)/B187</f>
        <v>0.33186409400289502</v>
      </c>
    </row>
    <row r="191" spans="1:5" x14ac:dyDescent="0.25">
      <c r="A191" s="286" t="s">
        <v>184</v>
      </c>
      <c r="B191" s="286"/>
      <c r="C191" s="286"/>
      <c r="D191" s="286"/>
      <c r="E191" s="286"/>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149" t="s">
        <v>1892</v>
      </c>
    </row>
    <row r="201" spans="1:9" x14ac:dyDescent="0.25">
      <c r="A201" s="150" t="s">
        <v>1913</v>
      </c>
      <c r="B201" s="282" t="s">
        <v>1896</v>
      </c>
      <c r="C201" s="282"/>
      <c r="D201" s="282"/>
      <c r="E201" s="282"/>
      <c r="F201" s="282"/>
      <c r="G201" s="282"/>
      <c r="H201" s="282"/>
      <c r="I201" s="282"/>
    </row>
    <row r="202" spans="1:9" x14ac:dyDescent="0.25">
      <c r="A202" s="42" t="s">
        <v>1897</v>
      </c>
      <c r="B202" s="42" t="s">
        <v>1898</v>
      </c>
      <c r="C202" s="42" t="s">
        <v>1899</v>
      </c>
      <c r="D202" s="42" t="s">
        <v>1900</v>
      </c>
      <c r="E202" s="42" t="s">
        <v>1244</v>
      </c>
      <c r="F202" s="42" t="s">
        <v>86</v>
      </c>
      <c r="G202" s="42" t="s">
        <v>1901</v>
      </c>
      <c r="H202" s="42" t="s">
        <v>1902</v>
      </c>
      <c r="I202" s="42" t="s">
        <v>1903</v>
      </c>
    </row>
    <row r="203" spans="1:9" x14ac:dyDescent="0.25">
      <c r="A203" s="42" t="s">
        <v>1904</v>
      </c>
      <c r="B203">
        <v>0</v>
      </c>
      <c r="C203">
        <v>6</v>
      </c>
      <c r="D203">
        <v>9</v>
      </c>
      <c r="E203">
        <v>25</v>
      </c>
      <c r="F203">
        <v>21</v>
      </c>
      <c r="G203">
        <v>215</v>
      </c>
      <c r="H203">
        <v>81</v>
      </c>
      <c r="I203">
        <v>134</v>
      </c>
    </row>
    <row r="204" spans="1:9" x14ac:dyDescent="0.25">
      <c r="A204" s="42" t="s">
        <v>1905</v>
      </c>
      <c r="B204">
        <v>4</v>
      </c>
      <c r="C204">
        <v>3</v>
      </c>
      <c r="D204">
        <v>15</v>
      </c>
      <c r="E204">
        <v>40</v>
      </c>
      <c r="F204">
        <v>43</v>
      </c>
      <c r="G204">
        <v>163</v>
      </c>
      <c r="H204">
        <v>56</v>
      </c>
      <c r="I204">
        <v>94</v>
      </c>
    </row>
    <row r="205" spans="1:9" ht="15.75" thickBot="1" x14ac:dyDescent="0.3">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1907</v>
      </c>
      <c r="B206" s="12">
        <f>SUM(G205:H205)/SUM(G203:H203)</f>
        <v>-0.26013513513513514</v>
      </c>
    </row>
    <row r="207" spans="1:9" ht="15.75" thickBot="1" x14ac:dyDescent="0.3">
      <c r="A207" t="s">
        <v>1908</v>
      </c>
      <c r="B207" s="12">
        <f>I205/I203</f>
        <v>-0.29850746268656714</v>
      </c>
    </row>
    <row r="209" spans="1:9" x14ac:dyDescent="0.25">
      <c r="A209" s="150" t="s">
        <v>1914</v>
      </c>
      <c r="B209" s="282" t="s">
        <v>1896</v>
      </c>
      <c r="C209" s="282"/>
      <c r="D209" s="282"/>
      <c r="E209" s="282"/>
      <c r="F209" s="282"/>
      <c r="G209" s="282"/>
      <c r="H209" s="282"/>
      <c r="I209" s="282"/>
    </row>
    <row r="210" spans="1:9" x14ac:dyDescent="0.25">
      <c r="A210" s="42" t="s">
        <v>1897</v>
      </c>
      <c r="B210" s="42" t="s">
        <v>1898</v>
      </c>
      <c r="C210" s="42" t="s">
        <v>1899</v>
      </c>
      <c r="D210" s="42" t="s">
        <v>1900</v>
      </c>
      <c r="E210" s="42" t="s">
        <v>1244</v>
      </c>
      <c r="F210" s="42" t="s">
        <v>86</v>
      </c>
      <c r="G210" s="42" t="s">
        <v>1901</v>
      </c>
      <c r="H210" s="42" t="s">
        <v>1902</v>
      </c>
      <c r="I210" s="42" t="s">
        <v>1903</v>
      </c>
    </row>
    <row r="211" spans="1:9" x14ac:dyDescent="0.25">
      <c r="A211" s="42" t="s">
        <v>1904</v>
      </c>
      <c r="B211">
        <v>0</v>
      </c>
      <c r="C211">
        <v>17</v>
      </c>
      <c r="D211">
        <v>18</v>
      </c>
      <c r="E211">
        <v>22</v>
      </c>
      <c r="F211">
        <v>12</v>
      </c>
      <c r="G211">
        <v>73</v>
      </c>
      <c r="H211">
        <v>21</v>
      </c>
      <c r="I211">
        <v>21</v>
      </c>
    </row>
    <row r="212" spans="1:9" x14ac:dyDescent="0.25">
      <c r="A212" s="42" t="s">
        <v>1905</v>
      </c>
      <c r="B212">
        <v>0</v>
      </c>
      <c r="C212">
        <v>15</v>
      </c>
      <c r="D212">
        <v>22</v>
      </c>
      <c r="E212">
        <v>39</v>
      </c>
      <c r="F212">
        <v>23</v>
      </c>
      <c r="G212">
        <v>51</v>
      </c>
      <c r="H212">
        <v>17</v>
      </c>
      <c r="I212">
        <v>19</v>
      </c>
    </row>
    <row r="213" spans="1:9" ht="15.75" thickBot="1" x14ac:dyDescent="0.3">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1907</v>
      </c>
      <c r="B214" s="12">
        <f>SUM(G213:H213)/SUM(G211:H211)</f>
        <v>-0.27659574468085107</v>
      </c>
    </row>
    <row r="215" spans="1:9" ht="15.75" thickBot="1" x14ac:dyDescent="0.3">
      <c r="A215" t="s">
        <v>1908</v>
      </c>
      <c r="B215" s="12">
        <f>I213/I211</f>
        <v>-9.5238095238095233E-2</v>
      </c>
    </row>
    <row r="217" spans="1:9" x14ac:dyDescent="0.25">
      <c r="A217" s="150" t="s">
        <v>1915</v>
      </c>
      <c r="B217" s="282" t="s">
        <v>1896</v>
      </c>
      <c r="C217" s="282"/>
      <c r="D217" s="282"/>
      <c r="E217" s="282"/>
    </row>
    <row r="218" spans="1:9" x14ac:dyDescent="0.25">
      <c r="A218" s="42" t="s">
        <v>1897</v>
      </c>
      <c r="B218" s="42" t="s">
        <v>1909</v>
      </c>
      <c r="C218" s="42" t="s">
        <v>1910</v>
      </c>
      <c r="D218" s="42" t="s">
        <v>1911</v>
      </c>
      <c r="E218" s="42" t="s">
        <v>86</v>
      </c>
    </row>
    <row r="219" spans="1:9" x14ac:dyDescent="0.25">
      <c r="A219" s="42" t="s">
        <v>1904</v>
      </c>
      <c r="B219">
        <v>112</v>
      </c>
      <c r="C219">
        <v>16</v>
      </c>
      <c r="D219">
        <v>9</v>
      </c>
      <c r="E219">
        <v>134</v>
      </c>
    </row>
    <row r="220" spans="1:9" x14ac:dyDescent="0.25">
      <c r="A220" s="42" t="s">
        <v>1905</v>
      </c>
      <c r="B220">
        <v>87</v>
      </c>
      <c r="C220">
        <v>17</v>
      </c>
      <c r="D220">
        <v>9</v>
      </c>
      <c r="E220">
        <v>151</v>
      </c>
    </row>
    <row r="221" spans="1:9" ht="15.75" thickBot="1" x14ac:dyDescent="0.3">
      <c r="A221" s="42" t="s">
        <v>1906</v>
      </c>
      <c r="B221">
        <f>B220-B219</f>
        <v>-25</v>
      </c>
      <c r="C221">
        <f t="shared" ref="C221:E221" si="9">C220-C219</f>
        <v>1</v>
      </c>
      <c r="D221">
        <f t="shared" si="9"/>
        <v>0</v>
      </c>
      <c r="E221">
        <f t="shared" si="9"/>
        <v>17</v>
      </c>
    </row>
    <row r="222" spans="1:9" ht="15.75" thickBot="1" x14ac:dyDescent="0.3">
      <c r="A222" t="s">
        <v>1912</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2024-05-17T18:30:03Z</dcterms:modified>
</cp:coreProperties>
</file>