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trans\BHNVFEAL\"/>
    </mc:Choice>
  </mc:AlternateContent>
  <xr:revisionPtr revIDLastSave="0" documentId="13_ncr:1_{53B01C4D-F071-40D3-84B5-752BAAB6C885}" xr6:coauthVersionLast="46" xr6:coauthVersionMax="46" xr10:uidLastSave="{00000000-0000-0000-0000-000000000000}"/>
  <bookViews>
    <workbookView xWindow="4575" yWindow="-18120" windowWidth="29040" windowHeight="17640" tabRatio="742" activeTab="6" xr2:uid="{00000000-000D-0000-FFFF-FFFF00000000}"/>
  </bookViews>
  <sheets>
    <sheet name="About" sheetId="1" r:id="rId1"/>
    <sheet name="BNVFE" sheetId="25" r:id="rId2"/>
    <sheet name="Other Values" sheetId="18" r:id="rId3"/>
    <sheet name="Calculations" sheetId="26" r:id="rId4"/>
    <sheet name="Other Calculations" sheetId="30" r:id="rId5"/>
    <sheet name="Extrapolations" sheetId="24" r:id="rId6"/>
    <sheet name="BHNVFEAL-LDVs-psgr" sheetId="2" r:id="rId7"/>
    <sheet name="BHNVFEAL-LDVs-frgt" sheetId="5" r:id="rId8"/>
    <sheet name="BHNVFEAL-HDVs-psgr" sheetId="6" r:id="rId9"/>
    <sheet name="BHNVFEAL-HDVs-frgt" sheetId="7" r:id="rId10"/>
    <sheet name="BHNVFEAL-aircraft-psgr" sheetId="8" r:id="rId11"/>
    <sheet name="BHNVFEAL-aircraft-frgt" sheetId="9" r:id="rId12"/>
    <sheet name="BHNVFEAL-rail-psgr" sheetId="10" r:id="rId13"/>
    <sheet name="BHNVFEAL-rail-frgt" sheetId="11" r:id="rId14"/>
    <sheet name="BHNVFEAL-ships-psgr" sheetId="12" r:id="rId15"/>
    <sheet name="BHNVFEAL-ships-frgt" sheetId="13" r:id="rId16"/>
    <sheet name="BHNVFEAL-motorbikes-psgr" sheetId="14" r:id="rId17"/>
    <sheet name="BHNVFEAL-motorbikes-frgt" sheetId="15" r:id="rId18"/>
  </sheets>
  <externalReferences>
    <externalReference r:id="rId19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calcMode="manual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6" l="1"/>
  <c r="C34" i="30"/>
  <c r="S34" i="30" l="1"/>
  <c r="B23" i="26"/>
  <c r="C17" i="30" l="1"/>
  <c r="H15" i="30"/>
  <c r="B6" i="18"/>
  <c r="B27" i="26" l="1"/>
  <c r="B18" i="26"/>
  <c r="B17" i="26"/>
  <c r="B4" i="14"/>
  <c r="B2" i="14" s="1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2" i="7" s="1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C35" i="30"/>
  <c r="C33" i="30"/>
  <c r="B4" i="30"/>
  <c r="E13" i="30" s="1"/>
  <c r="B8" i="14" l="1"/>
  <c r="B6" i="14"/>
  <c r="B5" i="14"/>
  <c r="B3" i="14"/>
  <c r="B6" i="7"/>
  <c r="B4" i="7"/>
  <c r="B3" i="7"/>
  <c r="G15" i="30"/>
  <c r="F15" i="30"/>
  <c r="H14" i="30"/>
  <c r="H13" i="30"/>
  <c r="G14" i="30"/>
  <c r="G13" i="30"/>
  <c r="F14" i="30"/>
  <c r="F13" i="30"/>
  <c r="E14" i="30"/>
  <c r="E15" i="30"/>
  <c r="B8" i="7" l="1"/>
  <c r="AG4" i="5" l="1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M2" i="2" l="1"/>
  <c r="D38" i="30"/>
  <c r="AI16" i="25" l="1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R35" i="30" l="1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S35" i="30"/>
  <c r="D39" i="30"/>
  <c r="D40" i="30"/>
  <c r="D41" i="30"/>
  <c r="S33" i="30" l="1"/>
  <c r="B14" i="26"/>
  <c r="C14" i="26"/>
  <c r="D14" i="26"/>
  <c r="B7" i="14" l="1"/>
  <c r="B7" i="7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C7" i="24"/>
  <c r="D7" i="24"/>
  <c r="E7" i="24"/>
  <c r="F7" i="24"/>
  <c r="G7" i="24"/>
  <c r="H7" i="24"/>
  <c r="I7" i="24"/>
  <c r="J7" i="24"/>
  <c r="K7" i="24"/>
  <c r="C6" i="24"/>
  <c r="D6" i="24"/>
  <c r="E6" i="24"/>
  <c r="F6" i="24"/>
  <c r="G6" i="24"/>
  <c r="H6" i="24"/>
  <c r="I6" i="24"/>
  <c r="J6" i="24"/>
  <c r="K6" i="24"/>
  <c r="AB2" i="7"/>
  <c r="C5" i="24"/>
  <c r="D5" i="24"/>
  <c r="E5" i="24"/>
  <c r="F5" i="24"/>
  <c r="G5" i="24"/>
  <c r="C4" i="24"/>
  <c r="D4" i="24"/>
  <c r="E4" i="24"/>
  <c r="F4" i="24"/>
  <c r="G4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W3" i="24"/>
  <c r="X3" i="24"/>
  <c r="Y3" i="24"/>
  <c r="Z3" i="24"/>
  <c r="AA3" i="24"/>
  <c r="AB3" i="24"/>
  <c r="AC3" i="24"/>
  <c r="AD3" i="24"/>
  <c r="AE3" i="24"/>
  <c r="AF3" i="24"/>
  <c r="AG3" i="24"/>
  <c r="AH3" i="24"/>
  <c r="W2" i="24"/>
  <c r="X2" i="24"/>
  <c r="Y2" i="24"/>
  <c r="Z2" i="24"/>
  <c r="AA2" i="24"/>
  <c r="AB2" i="24"/>
  <c r="AC2" i="24"/>
  <c r="AD2" i="24"/>
  <c r="AE2" i="24"/>
  <c r="AF2" i="24"/>
  <c r="AG2" i="24"/>
  <c r="AH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F8" i="8" l="1"/>
  <c r="AF2" i="8"/>
  <c r="Y8" i="8"/>
  <c r="Y2" i="8"/>
  <c r="AB8" i="8"/>
  <c r="AB2" i="8"/>
  <c r="AF8" i="9"/>
  <c r="AF2" i="9"/>
  <c r="AB8" i="9"/>
  <c r="AB2" i="9"/>
  <c r="AE8" i="8"/>
  <c r="AE2" i="8"/>
  <c r="X8" i="8"/>
  <c r="X2" i="8"/>
  <c r="AE2" i="9"/>
  <c r="AE8" i="9"/>
  <c r="AA2" i="9"/>
  <c r="AA8" i="9"/>
  <c r="X8" i="9"/>
  <c r="X2" i="9"/>
  <c r="AG8" i="8"/>
  <c r="AG2" i="8"/>
  <c r="AD8" i="8"/>
  <c r="AD2" i="8"/>
  <c r="Z8" i="8"/>
  <c r="Z2" i="8"/>
  <c r="AD2" i="9"/>
  <c r="AD8" i="9"/>
  <c r="Z2" i="9"/>
  <c r="Z8" i="9"/>
  <c r="AC8" i="8"/>
  <c r="AC2" i="8"/>
  <c r="AG2" i="9"/>
  <c r="AG8" i="9"/>
  <c r="AC2" i="9"/>
  <c r="AC8" i="9"/>
  <c r="W7" i="2"/>
  <c r="W8" i="2"/>
  <c r="V7" i="2"/>
  <c r="V8" i="2"/>
  <c r="AC8" i="2"/>
  <c r="AC7" i="2"/>
  <c r="U8" i="2"/>
  <c r="U7" i="2"/>
  <c r="M8" i="2"/>
  <c r="M7" i="2"/>
  <c r="O7" i="2"/>
  <c r="O8" i="2"/>
  <c r="N8" i="2"/>
  <c r="N7" i="2"/>
  <c r="L7" i="2"/>
  <c r="L8" i="2"/>
  <c r="AB7" i="2"/>
  <c r="AB8" i="2"/>
  <c r="T7" i="2"/>
  <c r="T8" i="2"/>
  <c r="S8" i="2"/>
  <c r="S7" i="2"/>
  <c r="Z7" i="2"/>
  <c r="Z8" i="2"/>
  <c r="R7" i="2"/>
  <c r="R8" i="2"/>
  <c r="AE8" i="2"/>
  <c r="AE7" i="2"/>
  <c r="AG2" i="2"/>
  <c r="AG7" i="2"/>
  <c r="AG8" i="2"/>
  <c r="Y7" i="2"/>
  <c r="Y8" i="2"/>
  <c r="AD8" i="2"/>
  <c r="AD7" i="2"/>
  <c r="AA2" i="2"/>
  <c r="AA8" i="2"/>
  <c r="AA7" i="2"/>
  <c r="AF8" i="2"/>
  <c r="AF7" i="2"/>
  <c r="X8" i="2"/>
  <c r="X7" i="2"/>
  <c r="P8" i="2"/>
  <c r="P7" i="2"/>
  <c r="AC7" i="14"/>
  <c r="AC8" i="14"/>
  <c r="Q7" i="14"/>
  <c r="Q8" i="14"/>
  <c r="AB8" i="14"/>
  <c r="AB7" i="14"/>
  <c r="X8" i="14"/>
  <c r="X7" i="14"/>
  <c r="AD2" i="14"/>
  <c r="AD7" i="14"/>
  <c r="AD8" i="14"/>
  <c r="AA8" i="14"/>
  <c r="AA7" i="14"/>
  <c r="W2" i="14"/>
  <c r="W8" i="14"/>
  <c r="W7" i="14"/>
  <c r="S8" i="14"/>
  <c r="S7" i="14"/>
  <c r="AF8" i="14"/>
  <c r="AF7" i="14"/>
  <c r="Y7" i="14"/>
  <c r="Y8" i="14"/>
  <c r="U7" i="14"/>
  <c r="U8" i="14"/>
  <c r="AE2" i="14"/>
  <c r="AE8" i="14"/>
  <c r="AE7" i="14"/>
  <c r="T8" i="14"/>
  <c r="T7" i="14"/>
  <c r="AG7" i="14"/>
  <c r="AG8" i="14"/>
  <c r="Z7" i="14"/>
  <c r="Z8" i="14"/>
  <c r="V2" i="14"/>
  <c r="V7" i="14"/>
  <c r="V8" i="14"/>
  <c r="R7" i="14"/>
  <c r="R8" i="14"/>
  <c r="AB8" i="5"/>
  <c r="AB7" i="5"/>
  <c r="X8" i="5"/>
  <c r="X7" i="5"/>
  <c r="T8" i="5"/>
  <c r="T7" i="5"/>
  <c r="P8" i="5"/>
  <c r="P7" i="5"/>
  <c r="AE7" i="5"/>
  <c r="AE8" i="5"/>
  <c r="AA7" i="5"/>
  <c r="AA8" i="5"/>
  <c r="W7" i="5"/>
  <c r="W8" i="5"/>
  <c r="S7" i="5"/>
  <c r="S8" i="5"/>
  <c r="O7" i="5"/>
  <c r="O8" i="5"/>
  <c r="AD6" i="5"/>
  <c r="AD7" i="5"/>
  <c r="AD8" i="5"/>
  <c r="Z7" i="5"/>
  <c r="Z8" i="5"/>
  <c r="V7" i="5"/>
  <c r="V8" i="5"/>
  <c r="R7" i="5"/>
  <c r="R8" i="5"/>
  <c r="N6" i="5"/>
  <c r="N7" i="5"/>
  <c r="N8" i="5"/>
  <c r="AF8" i="5"/>
  <c r="AF7" i="5"/>
  <c r="AG8" i="5"/>
  <c r="AG7" i="5"/>
  <c r="AC8" i="5"/>
  <c r="AC7" i="5"/>
  <c r="Y8" i="5"/>
  <c r="Y7" i="5"/>
  <c r="U8" i="5"/>
  <c r="U7" i="5"/>
  <c r="M8" i="5"/>
  <c r="M7" i="5"/>
  <c r="AE4" i="6"/>
  <c r="AA4" i="6"/>
  <c r="L5" i="5"/>
  <c r="P5" i="14"/>
  <c r="AF4" i="7"/>
  <c r="P4" i="7"/>
  <c r="T6" i="7"/>
  <c r="J3" i="7"/>
  <c r="AF3" i="6"/>
  <c r="Q5" i="5"/>
  <c r="Q3" i="2"/>
  <c r="Z2" i="2"/>
  <c r="Z3" i="2"/>
  <c r="Z5" i="2"/>
  <c r="D6" i="7"/>
  <c r="L2" i="7"/>
  <c r="AE3" i="14"/>
  <c r="AA6" i="14"/>
  <c r="AA5" i="14"/>
  <c r="AA2" i="14"/>
  <c r="AF3" i="14"/>
  <c r="AF6" i="14"/>
  <c r="AF2" i="14"/>
  <c r="S6" i="14"/>
  <c r="S2" i="14"/>
  <c r="S5" i="14"/>
  <c r="X3" i="14"/>
  <c r="X2" i="14"/>
  <c r="X6" i="14"/>
  <c r="U3" i="14"/>
  <c r="U6" i="14"/>
  <c r="U2" i="14"/>
  <c r="U5" i="14"/>
  <c r="S2" i="2"/>
  <c r="S3" i="2"/>
  <c r="S6" i="2"/>
  <c r="S5" i="2"/>
  <c r="R2" i="2"/>
  <c r="R3" i="2"/>
  <c r="R6" i="2"/>
  <c r="R5" i="2"/>
  <c r="AC5" i="14"/>
  <c r="AC3" i="14"/>
  <c r="AC2" i="14"/>
  <c r="AC6" i="14"/>
  <c r="Y2" i="2"/>
  <c r="Y6" i="2"/>
  <c r="Q2" i="2"/>
  <c r="Q6" i="2"/>
  <c r="AB4" i="6"/>
  <c r="AB6" i="6"/>
  <c r="W5" i="14"/>
  <c r="F6" i="7"/>
  <c r="AA6" i="2"/>
  <c r="R6" i="7"/>
  <c r="Z6" i="2"/>
  <c r="AA2" i="7"/>
  <c r="W6" i="14"/>
  <c r="AA3" i="2"/>
  <c r="AB6" i="7"/>
  <c r="AE5" i="14"/>
  <c r="W3" i="14"/>
  <c r="X4" i="7"/>
  <c r="H3" i="7"/>
  <c r="AA5" i="2"/>
  <c r="AB4" i="7"/>
  <c r="AE6" i="14"/>
  <c r="Y2" i="14"/>
  <c r="Y6" i="14"/>
  <c r="Y3" i="14"/>
  <c r="Y5" i="14"/>
  <c r="AB5" i="14"/>
  <c r="AB2" i="14"/>
  <c r="AB6" i="14"/>
  <c r="AB3" i="14"/>
  <c r="T5" i="14"/>
  <c r="T3" i="14"/>
  <c r="T2" i="14"/>
  <c r="T6" i="14"/>
  <c r="AG2" i="14"/>
  <c r="AG6" i="14"/>
  <c r="AG3" i="14"/>
  <c r="AG5" i="14"/>
  <c r="Q2" i="14"/>
  <c r="Q3" i="14"/>
  <c r="Q6" i="14"/>
  <c r="Q5" i="14"/>
  <c r="Z6" i="14"/>
  <c r="Z2" i="14"/>
  <c r="Z3" i="14"/>
  <c r="Z5" i="14"/>
  <c r="R6" i="14"/>
  <c r="R5" i="14"/>
  <c r="R2" i="14"/>
  <c r="R3" i="14"/>
  <c r="AA3" i="14"/>
  <c r="S3" i="14"/>
  <c r="AD6" i="14"/>
  <c r="V6" i="14"/>
  <c r="AF5" i="14"/>
  <c r="X5" i="14"/>
  <c r="AD5" i="14"/>
  <c r="V5" i="14"/>
  <c r="AD3" i="14"/>
  <c r="V3" i="14"/>
  <c r="AE2" i="7"/>
  <c r="AE6" i="7"/>
  <c r="AE4" i="7"/>
  <c r="AE3" i="7"/>
  <c r="AD2" i="7"/>
  <c r="AD6" i="7"/>
  <c r="AD4" i="7"/>
  <c r="AD3" i="7"/>
  <c r="AC6" i="7"/>
  <c r="AC4" i="7"/>
  <c r="AC3" i="7"/>
  <c r="AC2" i="7"/>
  <c r="AG4" i="7"/>
  <c r="AG3" i="7"/>
  <c r="AG2" i="7"/>
  <c r="AG6" i="7"/>
  <c r="AB3" i="7"/>
  <c r="AE6" i="6"/>
  <c r="AE2" i="6"/>
  <c r="AC4" i="6"/>
  <c r="AC3" i="6"/>
  <c r="AC2" i="6"/>
  <c r="AC6" i="6"/>
  <c r="AG2" i="6"/>
  <c r="AG6" i="6"/>
  <c r="AG4" i="6"/>
  <c r="AG3" i="6"/>
  <c r="AB3" i="6"/>
  <c r="AB2" i="6"/>
  <c r="AB3" i="2"/>
  <c r="AB2" i="2"/>
  <c r="AB6" i="2"/>
  <c r="AB5" i="2"/>
  <c r="W5" i="2"/>
  <c r="W2" i="2"/>
  <c r="W3" i="2"/>
  <c r="W6" i="2"/>
  <c r="V2" i="2"/>
  <c r="V5" i="2"/>
  <c r="V3" i="2"/>
  <c r="V6" i="2"/>
  <c r="T3" i="2"/>
  <c r="T2" i="2"/>
  <c r="T6" i="2"/>
  <c r="T5" i="2"/>
  <c r="O5" i="2"/>
  <c r="O2" i="2"/>
  <c r="O3" i="2"/>
  <c r="O6" i="2"/>
  <c r="P5" i="2"/>
  <c r="P3" i="2"/>
  <c r="P2" i="2"/>
  <c r="P6" i="2"/>
  <c r="L2" i="2"/>
  <c r="L3" i="2"/>
  <c r="L5" i="2"/>
  <c r="L6" i="2"/>
  <c r="AF5" i="2"/>
  <c r="AF3" i="2"/>
  <c r="AF2" i="2"/>
  <c r="AF6" i="2"/>
  <c r="N5" i="2"/>
  <c r="N2" i="2"/>
  <c r="N3" i="2"/>
  <c r="N6" i="2"/>
  <c r="AE5" i="2"/>
  <c r="AE2" i="2"/>
  <c r="AE3" i="2"/>
  <c r="AE6" i="2"/>
  <c r="M3" i="2"/>
  <c r="M6" i="2"/>
  <c r="M5" i="2"/>
  <c r="AD2" i="2"/>
  <c r="AD3" i="2"/>
  <c r="AD5" i="2"/>
  <c r="AD6" i="2"/>
  <c r="U3" i="2"/>
  <c r="U6" i="2"/>
  <c r="U2" i="2"/>
  <c r="U5" i="2"/>
  <c r="AC3" i="2"/>
  <c r="AC6" i="2"/>
  <c r="AC2" i="2"/>
  <c r="AC5" i="2"/>
  <c r="X5" i="2"/>
  <c r="X3" i="2"/>
  <c r="X2" i="2"/>
  <c r="X6" i="2"/>
  <c r="AG3" i="2"/>
  <c r="Y3" i="2"/>
  <c r="AG5" i="2"/>
  <c r="Y5" i="2"/>
  <c r="Q5" i="2"/>
  <c r="AG6" i="2"/>
  <c r="AG2" i="5"/>
  <c r="AG6" i="5"/>
  <c r="V6" i="5"/>
  <c r="V5" i="5"/>
  <c r="V2" i="5"/>
  <c r="V3" i="5"/>
  <c r="Z2" i="5"/>
  <c r="Z3" i="5"/>
  <c r="Z6" i="5"/>
  <c r="R2" i="5"/>
  <c r="R3" i="5"/>
  <c r="R6" i="5"/>
  <c r="Y2" i="5"/>
  <c r="Y6" i="5"/>
  <c r="AD2" i="5"/>
  <c r="N2" i="5"/>
  <c r="N3" i="5"/>
  <c r="AD5" i="5"/>
  <c r="N5" i="5"/>
  <c r="AD3" i="5"/>
  <c r="AE5" i="5"/>
  <c r="AE2" i="5"/>
  <c r="AE3" i="5"/>
  <c r="AE6" i="5"/>
  <c r="U5" i="5"/>
  <c r="U3" i="5"/>
  <c r="U6" i="5"/>
  <c r="U2" i="5"/>
  <c r="O5" i="5"/>
  <c r="O2" i="5"/>
  <c r="O3" i="5"/>
  <c r="O6" i="5"/>
  <c r="T3" i="5"/>
  <c r="T2" i="5"/>
  <c r="T6" i="5"/>
  <c r="T5" i="5"/>
  <c r="AA2" i="5"/>
  <c r="AA3" i="5"/>
  <c r="AA6" i="5"/>
  <c r="AA5" i="5"/>
  <c r="P6" i="5"/>
  <c r="P5" i="5"/>
  <c r="P3" i="5"/>
  <c r="P2" i="5"/>
  <c r="S2" i="5"/>
  <c r="S3" i="5"/>
  <c r="S6" i="5"/>
  <c r="S5" i="5"/>
  <c r="X6" i="5"/>
  <c r="X5" i="5"/>
  <c r="X3" i="5"/>
  <c r="X2" i="5"/>
  <c r="AF6" i="5"/>
  <c r="AF5" i="5"/>
  <c r="AF3" i="5"/>
  <c r="AF2" i="5"/>
  <c r="AC5" i="5"/>
  <c r="AC3" i="5"/>
  <c r="AC6" i="5"/>
  <c r="AC2" i="5"/>
  <c r="W5" i="5"/>
  <c r="W2" i="5"/>
  <c r="W3" i="5"/>
  <c r="W6" i="5"/>
  <c r="M5" i="5"/>
  <c r="M3" i="5"/>
  <c r="M6" i="5"/>
  <c r="M2" i="5"/>
  <c r="AB3" i="5"/>
  <c r="AB2" i="5"/>
  <c r="AB6" i="5"/>
  <c r="AB5" i="5"/>
  <c r="AG3" i="5"/>
  <c r="Y3" i="5"/>
  <c r="Z5" i="5"/>
  <c r="R5" i="5"/>
  <c r="AG5" i="5"/>
  <c r="Y5" i="5"/>
  <c r="AF3" i="7" l="1"/>
  <c r="H8" i="8"/>
  <c r="H2" i="8"/>
  <c r="G2" i="9"/>
  <c r="G8" i="9"/>
  <c r="AG8" i="10"/>
  <c r="AG2" i="10"/>
  <c r="E8" i="10"/>
  <c r="E2" i="10"/>
  <c r="M2" i="11"/>
  <c r="M8" i="11"/>
  <c r="AE2" i="11"/>
  <c r="AE8" i="11"/>
  <c r="F8" i="13"/>
  <c r="F2" i="13"/>
  <c r="K2" i="13"/>
  <c r="K8" i="13"/>
  <c r="D2" i="13"/>
  <c r="D8" i="13"/>
  <c r="AF2" i="13"/>
  <c r="AF8" i="13"/>
  <c r="J2" i="12"/>
  <c r="J8" i="12"/>
  <c r="T8" i="12"/>
  <c r="T2" i="12"/>
  <c r="D2" i="11"/>
  <c r="D8" i="11"/>
  <c r="V2" i="12"/>
  <c r="V8" i="12"/>
  <c r="AE2" i="12"/>
  <c r="AE8" i="12"/>
  <c r="AF8" i="12"/>
  <c r="AF2" i="12"/>
  <c r="M2" i="12"/>
  <c r="M8" i="12"/>
  <c r="C2" i="12"/>
  <c r="C8" i="12"/>
  <c r="K2" i="12"/>
  <c r="K8" i="12"/>
  <c r="B8" i="8"/>
  <c r="B2" i="8"/>
  <c r="P8" i="8"/>
  <c r="P2" i="8"/>
  <c r="N2" i="9"/>
  <c r="N8" i="9"/>
  <c r="L8" i="9"/>
  <c r="L2" i="9"/>
  <c r="K2" i="9"/>
  <c r="K8" i="9"/>
  <c r="J2" i="9"/>
  <c r="J8" i="9"/>
  <c r="Q2" i="9"/>
  <c r="Q8" i="9"/>
  <c r="P8" i="9"/>
  <c r="P2" i="9"/>
  <c r="AB2" i="10"/>
  <c r="AB8" i="10"/>
  <c r="U8" i="10"/>
  <c r="U2" i="10"/>
  <c r="Y8" i="10"/>
  <c r="Y2" i="10"/>
  <c r="L2" i="10"/>
  <c r="L8" i="10"/>
  <c r="W2" i="10"/>
  <c r="W8" i="10"/>
  <c r="C2" i="10"/>
  <c r="C8" i="10"/>
  <c r="AD8" i="10"/>
  <c r="AD2" i="10"/>
  <c r="S2" i="11"/>
  <c r="S8" i="11"/>
  <c r="Y2" i="11"/>
  <c r="Y8" i="11"/>
  <c r="AG2" i="11"/>
  <c r="AG8" i="11"/>
  <c r="H2" i="11"/>
  <c r="H8" i="11"/>
  <c r="W2" i="11"/>
  <c r="W8" i="11"/>
  <c r="J8" i="11"/>
  <c r="J2" i="11"/>
  <c r="F8" i="11"/>
  <c r="F2" i="11"/>
  <c r="Y2" i="12"/>
  <c r="Y8" i="12"/>
  <c r="X8" i="12"/>
  <c r="X2" i="12"/>
  <c r="B2" i="12"/>
  <c r="B8" i="12"/>
  <c r="G2" i="12"/>
  <c r="G8" i="12"/>
  <c r="AD8" i="13"/>
  <c r="AD2" i="13"/>
  <c r="U2" i="13"/>
  <c r="U8" i="13"/>
  <c r="S2" i="13"/>
  <c r="S8" i="13"/>
  <c r="T2" i="13"/>
  <c r="T8" i="13"/>
  <c r="J8" i="13"/>
  <c r="J2" i="13"/>
  <c r="W2" i="13"/>
  <c r="W8" i="13"/>
  <c r="M2" i="9"/>
  <c r="M8" i="9"/>
  <c r="L8" i="8"/>
  <c r="L2" i="8"/>
  <c r="I8" i="8"/>
  <c r="I2" i="8"/>
  <c r="J8" i="8"/>
  <c r="J2" i="8"/>
  <c r="B2" i="9"/>
  <c r="B8" i="9"/>
  <c r="O2" i="9"/>
  <c r="O8" i="9"/>
  <c r="Q8" i="10"/>
  <c r="Q2" i="10"/>
  <c r="J8" i="10"/>
  <c r="J2" i="10"/>
  <c r="Q2" i="11"/>
  <c r="Q8" i="11"/>
  <c r="I2" i="13"/>
  <c r="I8" i="13"/>
  <c r="R8" i="13"/>
  <c r="R2" i="13"/>
  <c r="AA2" i="13"/>
  <c r="AA8" i="13"/>
  <c r="H2" i="13"/>
  <c r="H8" i="13"/>
  <c r="S8" i="8"/>
  <c r="S2" i="8"/>
  <c r="R2" i="12"/>
  <c r="R8" i="12"/>
  <c r="I2" i="11"/>
  <c r="I8" i="11"/>
  <c r="B2" i="13"/>
  <c r="B8" i="13"/>
  <c r="N8" i="11"/>
  <c r="N2" i="11"/>
  <c r="W2" i="9"/>
  <c r="W8" i="9"/>
  <c r="AD2" i="12"/>
  <c r="AD8" i="12"/>
  <c r="E2" i="13"/>
  <c r="E8" i="13"/>
  <c r="E2" i="12"/>
  <c r="E8" i="12"/>
  <c r="D8" i="9"/>
  <c r="D2" i="9"/>
  <c r="I2" i="12"/>
  <c r="I8" i="12"/>
  <c r="P2" i="11"/>
  <c r="P8" i="11"/>
  <c r="F8" i="8"/>
  <c r="F2" i="8"/>
  <c r="D2" i="8"/>
  <c r="D8" i="8"/>
  <c r="K8" i="8"/>
  <c r="K2" i="8"/>
  <c r="F2" i="9"/>
  <c r="F8" i="9"/>
  <c r="C2" i="9"/>
  <c r="C8" i="9"/>
  <c r="I2" i="9"/>
  <c r="I8" i="9"/>
  <c r="Z8" i="10"/>
  <c r="Z2" i="10"/>
  <c r="T2" i="10"/>
  <c r="T8" i="10"/>
  <c r="AF2" i="10"/>
  <c r="AF8" i="10"/>
  <c r="O2" i="10"/>
  <c r="O8" i="10"/>
  <c r="D2" i="10"/>
  <c r="D8" i="10"/>
  <c r="V2" i="10"/>
  <c r="V8" i="10"/>
  <c r="L2" i="11"/>
  <c r="L8" i="11"/>
  <c r="K2" i="11"/>
  <c r="K8" i="11"/>
  <c r="AF2" i="11"/>
  <c r="AF8" i="11"/>
  <c r="T2" i="11"/>
  <c r="T8" i="11"/>
  <c r="O2" i="11"/>
  <c r="O8" i="11"/>
  <c r="AB2" i="11"/>
  <c r="AB8" i="11"/>
  <c r="AE2" i="13"/>
  <c r="AE8" i="13"/>
  <c r="E8" i="8"/>
  <c r="E2" i="8"/>
  <c r="Q6" i="5"/>
  <c r="O8" i="8"/>
  <c r="O2" i="8"/>
  <c r="S2" i="9"/>
  <c r="S8" i="9"/>
  <c r="AE2" i="10"/>
  <c r="AE8" i="10"/>
  <c r="AB2" i="13"/>
  <c r="AB8" i="13"/>
  <c r="O2" i="12"/>
  <c r="O8" i="12"/>
  <c r="N8" i="8"/>
  <c r="N2" i="8"/>
  <c r="R8" i="8"/>
  <c r="R2" i="8"/>
  <c r="U2" i="9"/>
  <c r="U8" i="9"/>
  <c r="S2" i="10"/>
  <c r="S8" i="10"/>
  <c r="R8" i="10"/>
  <c r="R2" i="10"/>
  <c r="AA2" i="10"/>
  <c r="AA8" i="10"/>
  <c r="I8" i="10"/>
  <c r="I2" i="10"/>
  <c r="H2" i="10"/>
  <c r="H8" i="10"/>
  <c r="G2" i="10"/>
  <c r="G8" i="10"/>
  <c r="X2" i="10"/>
  <c r="X8" i="10"/>
  <c r="N8" i="10"/>
  <c r="N2" i="10"/>
  <c r="C2" i="11"/>
  <c r="C8" i="11"/>
  <c r="X2" i="11"/>
  <c r="X8" i="11"/>
  <c r="G2" i="11"/>
  <c r="G8" i="11"/>
  <c r="B8" i="11"/>
  <c r="B2" i="11"/>
  <c r="F2" i="12"/>
  <c r="F8" i="12"/>
  <c r="AB8" i="12"/>
  <c r="AB2" i="12"/>
  <c r="S2" i="12"/>
  <c r="S8" i="12"/>
  <c r="Q2" i="12"/>
  <c r="Q8" i="12"/>
  <c r="O2" i="13"/>
  <c r="O8" i="13"/>
  <c r="N8" i="13"/>
  <c r="N2" i="13"/>
  <c r="C2" i="13"/>
  <c r="C8" i="13"/>
  <c r="Z8" i="13"/>
  <c r="Z2" i="13"/>
  <c r="AC2" i="13"/>
  <c r="AC8" i="13"/>
  <c r="Q2" i="13"/>
  <c r="Q8" i="13"/>
  <c r="L2" i="13"/>
  <c r="L8" i="13"/>
  <c r="V8" i="8"/>
  <c r="V2" i="8"/>
  <c r="R2" i="9"/>
  <c r="R8" i="9"/>
  <c r="AC8" i="10"/>
  <c r="AC2" i="10"/>
  <c r="U2" i="11"/>
  <c r="U8" i="11"/>
  <c r="M2" i="13"/>
  <c r="M8" i="13"/>
  <c r="V8" i="13"/>
  <c r="V2" i="13"/>
  <c r="P2" i="13"/>
  <c r="P8" i="13"/>
  <c r="Z2" i="12"/>
  <c r="Z8" i="12"/>
  <c r="Z8" i="11"/>
  <c r="Z2" i="11"/>
  <c r="AD8" i="11"/>
  <c r="AD2" i="11"/>
  <c r="R8" i="11"/>
  <c r="R2" i="11"/>
  <c r="Q8" i="8"/>
  <c r="Q2" i="8"/>
  <c r="E2" i="11"/>
  <c r="E8" i="11"/>
  <c r="H8" i="12"/>
  <c r="H2" i="12"/>
  <c r="T8" i="8"/>
  <c r="T2" i="8"/>
  <c r="H8" i="9"/>
  <c r="H2" i="9"/>
  <c r="AC2" i="12"/>
  <c r="AC8" i="12"/>
  <c r="U8" i="8"/>
  <c r="U2" i="8"/>
  <c r="G8" i="8"/>
  <c r="G2" i="8"/>
  <c r="E2" i="9"/>
  <c r="E8" i="9"/>
  <c r="Y2" i="9"/>
  <c r="Y8" i="9"/>
  <c r="K2" i="10"/>
  <c r="K8" i="10"/>
  <c r="P2" i="10"/>
  <c r="P8" i="10"/>
  <c r="F2" i="10"/>
  <c r="F8" i="10"/>
  <c r="AC2" i="11"/>
  <c r="AC8" i="11"/>
  <c r="AG2" i="13"/>
  <c r="AG8" i="13"/>
  <c r="G2" i="13"/>
  <c r="G8" i="13"/>
  <c r="Y2" i="13"/>
  <c r="Y8" i="13"/>
  <c r="X2" i="13"/>
  <c r="X8" i="13"/>
  <c r="L8" i="12"/>
  <c r="L2" i="12"/>
  <c r="N2" i="12"/>
  <c r="N8" i="12"/>
  <c r="W2" i="12"/>
  <c r="W8" i="12"/>
  <c r="T8" i="9"/>
  <c r="T2" i="9"/>
  <c r="P8" i="12"/>
  <c r="P2" i="12"/>
  <c r="V8" i="11"/>
  <c r="V2" i="11"/>
  <c r="D8" i="12"/>
  <c r="D2" i="12"/>
  <c r="B2" i="10"/>
  <c r="B8" i="10"/>
  <c r="U2" i="12"/>
  <c r="U8" i="12"/>
  <c r="AA2" i="12"/>
  <c r="AA8" i="12"/>
  <c r="AA8" i="8"/>
  <c r="AA2" i="8"/>
  <c r="M8" i="8"/>
  <c r="M2" i="8"/>
  <c r="C8" i="8"/>
  <c r="C2" i="8"/>
  <c r="V2" i="9"/>
  <c r="V8" i="9"/>
  <c r="M8" i="10"/>
  <c r="M2" i="10"/>
  <c r="AA2" i="11"/>
  <c r="AA8" i="11"/>
  <c r="AG2" i="12"/>
  <c r="AG8" i="12"/>
  <c r="W8" i="8"/>
  <c r="W2" i="8"/>
  <c r="P3" i="14"/>
  <c r="F4" i="7"/>
  <c r="F7" i="7" s="1"/>
  <c r="Q2" i="5"/>
  <c r="Q3" i="5"/>
  <c r="Q7" i="2"/>
  <c r="Q8" i="2"/>
  <c r="AC7" i="7"/>
  <c r="AC8" i="7"/>
  <c r="AF8" i="7"/>
  <c r="AF7" i="7"/>
  <c r="AG7" i="7"/>
  <c r="AG8" i="7"/>
  <c r="X8" i="7"/>
  <c r="X7" i="7"/>
  <c r="P8" i="7"/>
  <c r="P7" i="7"/>
  <c r="AD7" i="7"/>
  <c r="AD8" i="7"/>
  <c r="AE8" i="7"/>
  <c r="AE7" i="7"/>
  <c r="AB8" i="7"/>
  <c r="AB7" i="7"/>
  <c r="AC7" i="6"/>
  <c r="AC8" i="6"/>
  <c r="AE8" i="6"/>
  <c r="AE7" i="6"/>
  <c r="AG8" i="6"/>
  <c r="AG7" i="6"/>
  <c r="AA8" i="6"/>
  <c r="AA7" i="6"/>
  <c r="AB8" i="6"/>
  <c r="AB7" i="6"/>
  <c r="L8" i="14"/>
  <c r="L7" i="14"/>
  <c r="O8" i="14"/>
  <c r="O7" i="14"/>
  <c r="C8" i="14"/>
  <c r="C7" i="14"/>
  <c r="F7" i="14"/>
  <c r="F8" i="14"/>
  <c r="J7" i="14"/>
  <c r="J8" i="14"/>
  <c r="K7" i="14"/>
  <c r="K8" i="14"/>
  <c r="M7" i="14"/>
  <c r="M8" i="14"/>
  <c r="H8" i="14"/>
  <c r="H7" i="14"/>
  <c r="N7" i="14"/>
  <c r="N8" i="14"/>
  <c r="P8" i="14"/>
  <c r="P7" i="14"/>
  <c r="E7" i="14"/>
  <c r="E8" i="14"/>
  <c r="D3" i="14"/>
  <c r="D8" i="14"/>
  <c r="D7" i="14"/>
  <c r="P2" i="14"/>
  <c r="P6" i="14"/>
  <c r="G8" i="14"/>
  <c r="G7" i="14"/>
  <c r="I7" i="14"/>
  <c r="I8" i="14"/>
  <c r="Q8" i="5"/>
  <c r="Q7" i="5"/>
  <c r="L6" i="5"/>
  <c r="L8" i="5"/>
  <c r="L7" i="5"/>
  <c r="AE3" i="6"/>
  <c r="E5" i="5"/>
  <c r="R3" i="7"/>
  <c r="AA6" i="6"/>
  <c r="AA3" i="6"/>
  <c r="AA2" i="6"/>
  <c r="H6" i="7"/>
  <c r="H4" i="7"/>
  <c r="L6" i="7"/>
  <c r="R4" i="7"/>
  <c r="AF2" i="7"/>
  <c r="AF6" i="7"/>
  <c r="AF2" i="6"/>
  <c r="AF6" i="6"/>
  <c r="AF4" i="6"/>
  <c r="L2" i="5"/>
  <c r="L3" i="5"/>
  <c r="L2" i="14"/>
  <c r="L3" i="14"/>
  <c r="N6" i="7"/>
  <c r="N2" i="7"/>
  <c r="V3" i="7"/>
  <c r="V6" i="7"/>
  <c r="V4" i="7"/>
  <c r="V2" i="7"/>
  <c r="D3" i="7"/>
  <c r="H2" i="7"/>
  <c r="R2" i="7"/>
  <c r="L4" i="7"/>
  <c r="P2" i="7"/>
  <c r="L3" i="7"/>
  <c r="N4" i="7"/>
  <c r="X2" i="7"/>
  <c r="D2" i="7"/>
  <c r="N3" i="7"/>
  <c r="D4" i="7"/>
  <c r="J6" i="7"/>
  <c r="J4" i="7"/>
  <c r="J2" i="7"/>
  <c r="L6" i="14"/>
  <c r="L5" i="14"/>
  <c r="AA6" i="7"/>
  <c r="AA4" i="7"/>
  <c r="F2" i="7"/>
  <c r="AA3" i="7"/>
  <c r="F3" i="7"/>
  <c r="P3" i="7"/>
  <c r="X3" i="7"/>
  <c r="P6" i="7"/>
  <c r="X6" i="7"/>
  <c r="D2" i="14"/>
  <c r="T4" i="7"/>
  <c r="D6" i="14"/>
  <c r="T2" i="7"/>
  <c r="D5" i="14"/>
  <c r="T3" i="7"/>
  <c r="J2" i="14"/>
  <c r="J3" i="14"/>
  <c r="J5" i="14"/>
  <c r="J6" i="14"/>
  <c r="F5" i="14"/>
  <c r="F6" i="14"/>
  <c r="F2" i="14"/>
  <c r="F3" i="14"/>
  <c r="N5" i="14"/>
  <c r="N6" i="14"/>
  <c r="N2" i="14"/>
  <c r="N3" i="14"/>
  <c r="E5" i="14"/>
  <c r="E6" i="14"/>
  <c r="E3" i="14"/>
  <c r="E2" i="14"/>
  <c r="H2" i="14"/>
  <c r="H5" i="14"/>
  <c r="H6" i="14"/>
  <c r="H3" i="14"/>
  <c r="G3" i="14"/>
  <c r="G5" i="14"/>
  <c r="G6" i="14"/>
  <c r="G2" i="14"/>
  <c r="M5" i="14"/>
  <c r="M6" i="14"/>
  <c r="M3" i="14"/>
  <c r="M2" i="14"/>
  <c r="O2" i="14"/>
  <c r="O3" i="14"/>
  <c r="O5" i="14"/>
  <c r="O6" i="14"/>
  <c r="C3" i="14"/>
  <c r="C5" i="14"/>
  <c r="C2" i="14"/>
  <c r="C6" i="14"/>
  <c r="I3" i="14"/>
  <c r="I2" i="14"/>
  <c r="I5" i="14"/>
  <c r="I6" i="14"/>
  <c r="K5" i="14"/>
  <c r="K6" i="14"/>
  <c r="K2" i="14"/>
  <c r="K3" i="14"/>
  <c r="O6" i="7"/>
  <c r="O3" i="7"/>
  <c r="O4" i="7"/>
  <c r="O2" i="7"/>
  <c r="S6" i="7"/>
  <c r="S3" i="7"/>
  <c r="S4" i="7"/>
  <c r="S2" i="7"/>
  <c r="G6" i="7"/>
  <c r="G3" i="7"/>
  <c r="G4" i="7"/>
  <c r="G2" i="7"/>
  <c r="E6" i="7"/>
  <c r="E3" i="7"/>
  <c r="E2" i="7"/>
  <c r="E4" i="7"/>
  <c r="W6" i="7"/>
  <c r="W3" i="7"/>
  <c r="W4" i="7"/>
  <c r="W2" i="7"/>
  <c r="I2" i="7"/>
  <c r="I4" i="7"/>
  <c r="I6" i="7"/>
  <c r="I3" i="7"/>
  <c r="K6" i="7"/>
  <c r="K3" i="7"/>
  <c r="K2" i="7"/>
  <c r="K4" i="7"/>
  <c r="M3" i="7"/>
  <c r="M6" i="7"/>
  <c r="M2" i="7"/>
  <c r="M4" i="7"/>
  <c r="Q2" i="7"/>
  <c r="Q4" i="7"/>
  <c r="Q6" i="7"/>
  <c r="Q3" i="7"/>
  <c r="C6" i="7"/>
  <c r="C3" i="7"/>
  <c r="C4" i="7"/>
  <c r="C2" i="7"/>
  <c r="U6" i="7"/>
  <c r="U3" i="7"/>
  <c r="U2" i="7"/>
  <c r="U4" i="7"/>
  <c r="AD2" i="6"/>
  <c r="AD6" i="6"/>
  <c r="AD4" i="6"/>
  <c r="AD3" i="6"/>
  <c r="H3" i="5"/>
  <c r="F8" i="7" l="1"/>
  <c r="Q7" i="7"/>
  <c r="Q8" i="7"/>
  <c r="I7" i="7"/>
  <c r="I8" i="7"/>
  <c r="D8" i="7"/>
  <c r="D7" i="7"/>
  <c r="N7" i="7"/>
  <c r="N8" i="7"/>
  <c r="AA8" i="7"/>
  <c r="AA7" i="7"/>
  <c r="V7" i="7"/>
  <c r="V8" i="7"/>
  <c r="H8" i="7"/>
  <c r="H7" i="7"/>
  <c r="U7" i="7"/>
  <c r="U8" i="7"/>
  <c r="M7" i="7"/>
  <c r="M8" i="7"/>
  <c r="K8" i="7"/>
  <c r="K7" i="7"/>
  <c r="E7" i="7"/>
  <c r="E8" i="7"/>
  <c r="T8" i="7"/>
  <c r="T7" i="7"/>
  <c r="J7" i="7"/>
  <c r="J8" i="7"/>
  <c r="C8" i="7"/>
  <c r="C7" i="7"/>
  <c r="W8" i="7"/>
  <c r="W7" i="7"/>
  <c r="G8" i="7"/>
  <c r="G7" i="7"/>
  <c r="S8" i="7"/>
  <c r="S7" i="7"/>
  <c r="O7" i="7"/>
  <c r="O8" i="7"/>
  <c r="L8" i="7"/>
  <c r="L7" i="7"/>
  <c r="R7" i="7"/>
  <c r="R8" i="7"/>
  <c r="AF8" i="6"/>
  <c r="AF7" i="6"/>
  <c r="AD7" i="6"/>
  <c r="AD8" i="6"/>
  <c r="F2" i="5"/>
  <c r="F7" i="5"/>
  <c r="F8" i="5"/>
  <c r="G3" i="5"/>
  <c r="G7" i="5"/>
  <c r="G8" i="5"/>
  <c r="H2" i="5"/>
  <c r="H8" i="5"/>
  <c r="H7" i="5"/>
  <c r="E2" i="5"/>
  <c r="E8" i="5"/>
  <c r="E7" i="5"/>
  <c r="B5" i="5"/>
  <c r="B7" i="5"/>
  <c r="B8" i="5"/>
  <c r="K6" i="5"/>
  <c r="K7" i="5"/>
  <c r="K8" i="5"/>
  <c r="K3" i="5"/>
  <c r="I5" i="5"/>
  <c r="I8" i="5"/>
  <c r="I7" i="5"/>
  <c r="C3" i="5"/>
  <c r="C7" i="5"/>
  <c r="C8" i="5"/>
  <c r="H6" i="5"/>
  <c r="K5" i="5"/>
  <c r="J5" i="5"/>
  <c r="J7" i="5"/>
  <c r="J8" i="5"/>
  <c r="D2" i="5"/>
  <c r="D8" i="5"/>
  <c r="D7" i="5"/>
  <c r="E3" i="5"/>
  <c r="E6" i="5"/>
  <c r="K2" i="5"/>
  <c r="F5" i="5"/>
  <c r="H5" i="5"/>
  <c r="D6" i="5"/>
  <c r="C6" i="5"/>
  <c r="C5" i="5"/>
  <c r="C2" i="5"/>
  <c r="I2" i="5"/>
  <c r="D5" i="5"/>
  <c r="I3" i="5"/>
  <c r="D3" i="5"/>
  <c r="F3" i="5"/>
  <c r="F6" i="5"/>
  <c r="B6" i="5"/>
  <c r="B2" i="5"/>
  <c r="G6" i="5"/>
  <c r="B3" i="5"/>
  <c r="G5" i="5"/>
  <c r="J2" i="5"/>
  <c r="G2" i="5"/>
  <c r="I6" i="5"/>
  <c r="J3" i="5"/>
  <c r="J6" i="5"/>
  <c r="Y3" i="7"/>
  <c r="Z2" i="7" l="1"/>
  <c r="Z3" i="7"/>
  <c r="Z4" i="7"/>
  <c r="Z6" i="7"/>
  <c r="Y2" i="7"/>
  <c r="Y6" i="7"/>
  <c r="Y4" i="7"/>
  <c r="Z7" i="7" l="1"/>
  <c r="Z8" i="7"/>
  <c r="Y7" i="7"/>
  <c r="Y8" i="7"/>
  <c r="Z2" i="6"/>
  <c r="Z4" i="6"/>
  <c r="Z3" i="6"/>
  <c r="Z6" i="6"/>
  <c r="Z7" i="6" l="1"/>
  <c r="Z8" i="6"/>
  <c r="Y6" i="6"/>
  <c r="Y2" i="6" l="1"/>
  <c r="Y3" i="6"/>
  <c r="Y4" i="6"/>
  <c r="X6" i="6"/>
  <c r="X3" i="6"/>
  <c r="X4" i="6"/>
  <c r="X2" i="6"/>
  <c r="Y7" i="6" l="1"/>
  <c r="Y8" i="6"/>
  <c r="X8" i="6"/>
  <c r="X7" i="6"/>
  <c r="W3" i="6"/>
  <c r="W4" i="6"/>
  <c r="W6" i="6"/>
  <c r="W2" i="6"/>
  <c r="W8" i="6" l="1"/>
  <c r="W7" i="6"/>
  <c r="V3" i="6"/>
  <c r="V4" i="6"/>
  <c r="V6" i="6"/>
  <c r="V2" i="6"/>
  <c r="V7" i="6" l="1"/>
  <c r="V8" i="6"/>
  <c r="U3" i="6"/>
  <c r="U2" i="6"/>
  <c r="U6" i="6"/>
  <c r="U4" i="6"/>
  <c r="U7" i="6" l="1"/>
  <c r="U8" i="6"/>
  <c r="T2" i="6"/>
  <c r="T4" i="6"/>
  <c r="T6" i="6"/>
  <c r="T3" i="6"/>
  <c r="T8" i="6" l="1"/>
  <c r="T7" i="6"/>
  <c r="S2" i="6"/>
  <c r="S3" i="6"/>
  <c r="S6" i="6"/>
  <c r="S4" i="6"/>
  <c r="S8" i="6" l="1"/>
  <c r="S7" i="6"/>
  <c r="R4" i="6"/>
  <c r="R2" i="6"/>
  <c r="R6" i="6"/>
  <c r="R3" i="6"/>
  <c r="R7" i="6" l="1"/>
  <c r="R8" i="6"/>
  <c r="Q3" i="6"/>
  <c r="Q4" i="6"/>
  <c r="Q2" i="6"/>
  <c r="Q6" i="6"/>
  <c r="Q7" i="6" l="1"/>
  <c r="Q8" i="6"/>
  <c r="P6" i="6"/>
  <c r="P3" i="6"/>
  <c r="P2" i="6"/>
  <c r="P4" i="6"/>
  <c r="P8" i="6" l="1"/>
  <c r="P7" i="6"/>
  <c r="O4" i="6"/>
  <c r="O6" i="6"/>
  <c r="O2" i="6"/>
  <c r="O3" i="6"/>
  <c r="O8" i="6" l="1"/>
  <c r="O7" i="6"/>
  <c r="N3" i="6"/>
  <c r="N4" i="6"/>
  <c r="N2" i="6"/>
  <c r="N6" i="6"/>
  <c r="N7" i="6" l="1"/>
  <c r="N8" i="6"/>
  <c r="M6" i="6"/>
  <c r="M4" i="6"/>
  <c r="M2" i="6"/>
  <c r="M3" i="6"/>
  <c r="M7" i="6" l="1"/>
  <c r="M8" i="6"/>
  <c r="L6" i="6"/>
  <c r="L2" i="6"/>
  <c r="L4" i="6"/>
  <c r="L3" i="6"/>
  <c r="L8" i="6" l="1"/>
  <c r="L7" i="6"/>
  <c r="K2" i="6"/>
  <c r="K3" i="6"/>
  <c r="K6" i="6"/>
  <c r="K4" i="6"/>
  <c r="K8" i="6" l="1"/>
  <c r="K7" i="6"/>
  <c r="J4" i="6"/>
  <c r="J2" i="6"/>
  <c r="J3" i="6"/>
  <c r="J6" i="6"/>
  <c r="J7" i="6" l="1"/>
  <c r="J8" i="6"/>
  <c r="I4" i="6"/>
  <c r="I2" i="6"/>
  <c r="I6" i="6"/>
  <c r="I3" i="6"/>
  <c r="I7" i="6" l="1"/>
  <c r="I8" i="6"/>
  <c r="H2" i="6"/>
  <c r="H3" i="6"/>
  <c r="H4" i="6"/>
  <c r="H6" i="6"/>
  <c r="H8" i="6" l="1"/>
  <c r="H7" i="6"/>
  <c r="G2" i="6"/>
  <c r="G3" i="6"/>
  <c r="G6" i="6"/>
  <c r="G4" i="6"/>
  <c r="G8" i="6" l="1"/>
  <c r="G7" i="6"/>
  <c r="F6" i="6"/>
  <c r="F2" i="6"/>
  <c r="F3" i="6"/>
  <c r="F4" i="6"/>
  <c r="F7" i="6" l="1"/>
  <c r="F8" i="6"/>
  <c r="E2" i="6"/>
  <c r="E6" i="6"/>
  <c r="E3" i="6"/>
  <c r="E4" i="6"/>
  <c r="E7" i="6" l="1"/>
  <c r="E8" i="6"/>
  <c r="D6" i="6"/>
  <c r="D4" i="6"/>
  <c r="D3" i="6"/>
  <c r="D2" i="6"/>
  <c r="D8" i="6" l="1"/>
  <c r="D7" i="6"/>
  <c r="C3" i="6"/>
  <c r="C6" i="6"/>
  <c r="C4" i="6"/>
  <c r="C2" i="6"/>
  <c r="C8" i="6" l="1"/>
  <c r="C7" i="6"/>
  <c r="B6" i="6"/>
  <c r="B2" i="6"/>
  <c r="B4" i="6"/>
  <c r="B3" i="6"/>
  <c r="B7" i="6" l="1"/>
  <c r="B8" i="6"/>
  <c r="B7" i="2" l="1"/>
  <c r="B8" i="2"/>
  <c r="B2" i="2"/>
  <c r="B6" i="2"/>
  <c r="B5" i="2"/>
  <c r="B3" i="2"/>
  <c r="C8" i="2" l="1"/>
  <c r="C7" i="2"/>
  <c r="C5" i="2"/>
  <c r="C2" i="2"/>
  <c r="C6" i="2"/>
  <c r="C3" i="2"/>
  <c r="D7" i="2" l="1"/>
  <c r="D8" i="2"/>
  <c r="D2" i="2"/>
  <c r="D3" i="2"/>
  <c r="D6" i="2"/>
  <c r="D5" i="2"/>
  <c r="E8" i="2" l="1"/>
  <c r="E7" i="2"/>
  <c r="E3" i="2"/>
  <c r="E2" i="2"/>
  <c r="E6" i="2"/>
  <c r="E5" i="2"/>
  <c r="F8" i="2" l="1"/>
  <c r="F7" i="2"/>
  <c r="F5" i="2"/>
  <c r="F2" i="2"/>
  <c r="F3" i="2"/>
  <c r="F6" i="2"/>
  <c r="G7" i="2" l="1"/>
  <c r="G8" i="2"/>
  <c r="G5" i="2"/>
  <c r="G6" i="2"/>
  <c r="G3" i="2"/>
  <c r="G2" i="2"/>
  <c r="H8" i="2" l="1"/>
  <c r="H7" i="2"/>
  <c r="H2" i="2"/>
  <c r="H3" i="2"/>
  <c r="H5" i="2"/>
  <c r="H6" i="2"/>
  <c r="I7" i="2" l="1"/>
  <c r="I8" i="2"/>
  <c r="I3" i="2"/>
  <c r="I6" i="2"/>
  <c r="I2" i="2"/>
  <c r="I5" i="2"/>
  <c r="J7" i="2" l="1"/>
  <c r="J8" i="2"/>
  <c r="J2" i="2"/>
  <c r="J6" i="2"/>
  <c r="J5" i="2"/>
  <c r="J3" i="2"/>
  <c r="K7" i="2" l="1"/>
  <c r="K8" i="2"/>
  <c r="K6" i="2"/>
  <c r="K5" i="2"/>
  <c r="K2" i="2"/>
  <c r="K3" i="2"/>
</calcChain>
</file>

<file path=xl/sharedStrings.xml><?xml version="1.0" encoding="utf-8"?>
<sst xmlns="http://schemas.openxmlformats.org/spreadsheetml/2006/main" count="306" uniqueCount="125">
  <si>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</si>
  <si>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</si>
  <si>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</si>
  <si>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</si>
  <si>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</si>
  <si>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</si>
  <si>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</si>
  <si>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</si>
  <si>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</si>
  <si>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</si>
  <si>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</si>
  <si>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</si>
  <si>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</si>
  <si>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</si>
  <si>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</si>
  <si>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</si>
  <si>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</si>
  <si>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</si>
  <si>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</si>
  <si>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</si>
  <si>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</si>
  <si>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</si>
  <si>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</si>
  <si>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</si>
  <si>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</si>
  <si>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</si>
  <si>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</si>
  <si>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</si>
  <si>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</si>
  <si>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</si>
  <si>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</si>
  <si>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</si>
  <si>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</si>
  <si>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</si>
  <si>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</si>
  <si>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</si>
  <si>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</si>
  <si>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</si>
  <si>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</si>
  <si>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</si>
  <si>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</si>
  <si>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</si>
  <si>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</si>
  <si>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</si>
  <si>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</si>
  <si>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</si>
  <si>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</si>
  <si>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</si>
  <si>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</si>
  <si>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</si>
  <si>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</si>
  <si>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</si>
  <si>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</si>
  <si>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</si>
  <si>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</si>
  <si>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</si>
  <si>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</si>
  <si>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</si>
  <si>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</si>
  <si>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</si>
  <si>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</si>
  <si>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</si>
  <si>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</si>
  <si>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</si>
  <si>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</si>
  <si>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</si>
  <si>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</si>
  <si>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</si>
  <si>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thing-miles/BTU</t>
  </si>
  <si>
    <t>2002 Average Freight HDV efficiency (thing-miles/BTU)</t>
  </si>
  <si>
    <t>Historical fuel economy - freight HDV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</si>
  <si>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</si>
  <si>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</si>
  <si>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</si>
  <si>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</si>
  <si>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</si>
  <si>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</si>
  <si>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</si>
  <si>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</si>
  <si>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</si>
  <si>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</si>
  <si>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</si>
  <si>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</si>
  <si>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</si>
  <si>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Passenger cars</t>
  </si>
  <si>
    <t>Motor coaches, buses and trolley buses</t>
  </si>
  <si>
    <t>Light duty vehicles</t>
  </si>
  <si>
    <t>Heavy duty vehicles</t>
  </si>
  <si>
    <t>Fuel Economy (thing*miles/BTU)</t>
  </si>
  <si>
    <t>Passenger LDV</t>
  </si>
  <si>
    <t>Road transport (kgoe/100 vkm)</t>
  </si>
  <si>
    <t>Diesel HDV</t>
  </si>
  <si>
    <t>Overall Freight</t>
  </si>
  <si>
    <t>Vehicle-efficiency - effective (kgoe/100 km)</t>
  </si>
  <si>
    <t>Freight transport</t>
  </si>
  <si>
    <t>Ratio of 2015 overall freight efficiency to "heavy" freight efficiency 2015</t>
  </si>
  <si>
    <t>Gasoline engine</t>
  </si>
  <si>
    <t>LPG engine</t>
  </si>
  <si>
    <t>EU28 - Road transport / energy consumption</t>
  </si>
  <si>
    <t>reduction in efficiency for propane - Passenger Cars</t>
  </si>
  <si>
    <t>reduction in efficiency for propane - LDVs</t>
  </si>
  <si>
    <t>reduction in efficiency for propane - Buses</t>
  </si>
  <si>
    <t>BPoEFUbVT-LDVs-psgr-plghyb</t>
  </si>
  <si>
    <t>Percentage Fuel Use (dimensionless)</t>
  </si>
  <si>
    <t>electricity</t>
  </si>
  <si>
    <t>See AVL</t>
  </si>
  <si>
    <t>See PTFURfE</t>
  </si>
  <si>
    <t>BPoEFUbVT-LDVs-frgt-plghyb</t>
  </si>
  <si>
    <t>BPoEFUbVT-HDVs-psgr-plghyb</t>
  </si>
  <si>
    <t>BPoEFUbVT-HDVs-frgt-plghyb</t>
  </si>
  <si>
    <t>Average</t>
  </si>
  <si>
    <t>This value is estimated based on the average reduction for freight LDV</t>
  </si>
  <si>
    <t>Average ('19-'50)</t>
  </si>
  <si>
    <t>See Other Calculations sheet</t>
  </si>
  <si>
    <t>https://www.eia.gov/energyexplained/units-and-calculators/</t>
  </si>
  <si>
    <t>metric ton-kilometers per short ton-mile</t>
  </si>
  <si>
    <t>passenger-kilometers per 1 passenger-mile</t>
  </si>
  <si>
    <t>BTU per kgoe</t>
  </si>
  <si>
    <t>Fuel</t>
  </si>
  <si>
    <t>Source: PTFURfE (passenger cars) and SYFAFE (HDVs and freight)</t>
  </si>
  <si>
    <t>Source: SYFAFE ('TrRoad_ene' sheet)</t>
  </si>
  <si>
    <t>Average for HDV passenger vehicles; see Other Calculations sheet</t>
  </si>
  <si>
    <t>Historical fuel economy - passenger LDVs</t>
  </si>
  <si>
    <t>Ratio of overall freight efficiency to "heavy" freight efficiency</t>
  </si>
  <si>
    <t>These are the same assumptions used in SYFAFE (see 'Road Calculations'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</si>
</sst>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##0.00_)"/>
    <numFmt numFmtId="166" formatCode="#,##0_)"/>
    <numFmt numFmtId="167" formatCode="0.000"/>
    <numFmt numFmtId="168" formatCode="#,##0.00;\-#,##0.00;&quot;-&quot;"/>
    <numFmt numFmtId="169" formatCode="0.0"/>
    <numFmt numFmtId="170" formatCode="0.00000000"/>
    <numFmt numFmtId="171" formatCode="0.000000"/>
    <numFmt numFmtId="172" formatCode="0.000000000"/>
    <numFmt numFmtId="173" formatCode="_-* #,##0.000000000_-;\-* #,##0.000000000_-;_-* &quot;-&quot;??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6A6A6A"/>
      <name val="Arial"/>
      <family val="2"/>
    </font>
    <font>
      <b/>
      <sz val="14"/>
      <color rgb="FF333333"/>
      <name val="Arial"/>
      <family val="2"/>
    </font>
    <font>
      <sz val="10"/>
      <name val="Arial"/>
      <family val="2"/>
      <charset val="161"/>
    </font>
    <font>
      <sz val="8"/>
      <color rgb="FFC0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Arial"/>
      <family val="2"/>
    </font>
    <font>
      <b/>
      <sz val="8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4" fillId="0" borderId="8" applyNumberFormat="0" applyFill="0">
      <alignment horizontal="right"/>
    </xf>
    <xf numFmtId="165" fontId="15" fillId="0" borderId="8" applyNumberFormat="0" applyFill="0">
      <alignment horizontal="right"/>
    </xf>
    <xf numFmtId="166" fontId="16" fillId="0" borderId="8">
      <alignment horizontal="right" vertical="center"/>
    </xf>
    <xf numFmtId="49" fontId="17" fillId="0" borderId="8">
      <alignment horizontal="left" vertical="center"/>
    </xf>
    <xf numFmtId="165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5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/>
    <xf numFmtId="0" fontId="49" fillId="0" borderId="0"/>
  </cellStyleXfs>
  <cellXfs count="8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41" fillId="0" borderId="0" xfId="0" applyNumberFormat="1" applyFont="1"/>
    <xf numFmtId="0" fontId="41" fillId="0" borderId="0" xfId="0" applyNumberFormat="1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Fill="1"/>
    <xf numFmtId="9" fontId="0" fillId="0" borderId="0" xfId="0" applyNumberFormat="1"/>
    <xf numFmtId="0" fontId="2" fillId="0" borderId="0" xfId="0" applyFont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7" fontId="0" fillId="0" borderId="0" xfId="0" applyNumberFormat="1"/>
    <xf numFmtId="10" fontId="0" fillId="0" borderId="0" xfId="154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167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167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2" fontId="0" fillId="0" borderId="27" xfId="0" applyNumberForma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2" fontId="0" fillId="0" borderId="2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172" fontId="0" fillId="0" borderId="25" xfId="0" applyNumberFormat="1" applyBorder="1" applyAlignment="1">
      <alignment horizontal="center"/>
    </xf>
    <xf numFmtId="0" fontId="50" fillId="30" borderId="0" xfId="155" applyFont="1" applyFill="1" applyBorder="1" applyAlignment="1">
      <alignment horizontal="center" vertical="center"/>
    </xf>
    <xf numFmtId="168" fontId="50" fillId="30" borderId="0" xfId="155" applyNumberFormat="1" applyFont="1" applyFill="1" applyBorder="1" applyAlignment="1">
      <alignment horizontal="center" vertical="center"/>
    </xf>
    <xf numFmtId="0" fontId="47" fillId="29" borderId="0" xfId="155" applyFont="1" applyFill="1" applyBorder="1" applyAlignment="1">
      <alignment horizontal="center" vertical="center"/>
    </xf>
    <xf numFmtId="168" fontId="47" fillId="0" borderId="0" xfId="155" applyNumberFormat="1" applyFont="1" applyBorder="1" applyAlignment="1">
      <alignment horizontal="center" vertical="center"/>
    </xf>
    <xf numFmtId="0" fontId="46" fillId="28" borderId="0" xfId="155" applyFont="1" applyFill="1" applyBorder="1" applyAlignment="1">
      <alignment horizontal="center" vertical="center"/>
    </xf>
    <xf numFmtId="168" fontId="46" fillId="28" borderId="0" xfId="155" applyNumberFormat="1" applyFont="1" applyFill="1" applyBorder="1" applyAlignment="1">
      <alignment horizontal="center" vertical="center"/>
    </xf>
    <xf numFmtId="0" fontId="48" fillId="30" borderId="22" xfId="155" applyFont="1" applyFill="1" applyBorder="1" applyAlignment="1">
      <alignment horizontal="left" vertical="center"/>
    </xf>
    <xf numFmtId="168" fontId="50" fillId="30" borderId="23" xfId="155" applyNumberFormat="1" applyFont="1" applyFill="1" applyBorder="1" applyAlignment="1">
      <alignment horizontal="center" vertical="center"/>
    </xf>
    <xf numFmtId="168" fontId="47" fillId="0" borderId="23" xfId="155" applyNumberFormat="1" applyFont="1" applyBorder="1" applyAlignment="1">
      <alignment horizontal="center" vertical="center"/>
    </xf>
    <xf numFmtId="168" fontId="46" fillId="28" borderId="23" xfId="155" applyNumberFormat="1" applyFont="1" applyFill="1" applyBorder="1" applyAlignment="1">
      <alignment horizontal="center" vertical="center"/>
    </xf>
    <xf numFmtId="0" fontId="48" fillId="30" borderId="24" xfId="155" applyFont="1" applyFill="1" applyBorder="1" applyAlignment="1">
      <alignment horizontal="left" vertical="center"/>
    </xf>
    <xf numFmtId="0" fontId="46" fillId="28" borderId="13" xfId="155" applyFont="1" applyFill="1" applyBorder="1" applyAlignment="1">
      <alignment horizontal="center" vertical="center"/>
    </xf>
    <xf numFmtId="0" fontId="47" fillId="0" borderId="0" xfId="155" applyFont="1" applyFill="1" applyAlignment="1">
      <alignment vertical="center"/>
    </xf>
    <xf numFmtId="168" fontId="53" fillId="30" borderId="0" xfId="155" applyNumberFormat="1" applyFont="1" applyFill="1" applyBorder="1" applyAlignment="1">
      <alignment vertical="center"/>
    </xf>
    <xf numFmtId="168" fontId="47" fillId="0" borderId="0" xfId="155" applyNumberFormat="1" applyFont="1" applyBorder="1" applyAlignment="1">
      <alignment vertical="center"/>
    </xf>
    <xf numFmtId="0" fontId="51" fillId="31" borderId="19" xfId="155" applyFont="1" applyFill="1" applyBorder="1" applyAlignment="1">
      <alignment horizontal="left" vertical="center"/>
    </xf>
    <xf numFmtId="1" fontId="52" fillId="31" borderId="20" xfId="155" applyNumberFormat="1" applyFont="1" applyFill="1" applyBorder="1" applyAlignment="1">
      <alignment horizontal="center" vertical="center"/>
    </xf>
    <xf numFmtId="1" fontId="52" fillId="31" borderId="21" xfId="155" applyNumberFormat="1" applyFont="1" applyFill="1" applyBorder="1" applyAlignment="1">
      <alignment horizontal="center" vertical="center"/>
    </xf>
    <xf numFmtId="168" fontId="53" fillId="30" borderId="23" xfId="155" applyNumberFormat="1" applyFont="1" applyFill="1" applyBorder="1" applyAlignment="1">
      <alignment vertical="center"/>
    </xf>
    <xf numFmtId="0" fontId="47" fillId="0" borderId="22" xfId="155" applyFont="1" applyFill="1" applyBorder="1" applyAlignment="1">
      <alignment horizontal="left" vertical="center" indent="2"/>
    </xf>
    <xf numFmtId="168" fontId="47" fillId="0" borderId="23" xfId="155" applyNumberFormat="1" applyFont="1" applyBorder="1" applyAlignment="1">
      <alignment vertical="center"/>
    </xf>
    <xf numFmtId="0" fontId="47" fillId="0" borderId="22" xfId="155" applyFont="1" applyFill="1" applyBorder="1" applyAlignment="1">
      <alignment horizontal="left" vertical="center" indent="3"/>
    </xf>
    <xf numFmtId="0" fontId="47" fillId="0" borderId="24" xfId="155" applyFont="1" applyFill="1" applyBorder="1" applyAlignment="1">
      <alignment horizontal="left" vertical="center" indent="3"/>
    </xf>
    <xf numFmtId="168" fontId="47" fillId="0" borderId="13" xfId="155" applyNumberFormat="1" applyFont="1" applyBorder="1" applyAlignment="1">
      <alignment vertical="center"/>
    </xf>
    <xf numFmtId="168" fontId="47" fillId="0" borderId="25" xfId="155" applyNumberFormat="1" applyFont="1" applyBorder="1" applyAlignment="1">
      <alignment vertical="center"/>
    </xf>
    <xf numFmtId="0" fontId="2" fillId="3" borderId="19" xfId="0" applyFont="1" applyFill="1" applyBorder="1"/>
    <xf numFmtId="0" fontId="2" fillId="0" borderId="20" xfId="0" applyFont="1" applyBorder="1" applyAlignment="1">
      <alignment horizontal="center" wrapText="1"/>
    </xf>
    <xf numFmtId="10" fontId="0" fillId="0" borderId="23" xfId="154" applyNumberFormat="1" applyFont="1" applyBorder="1"/>
    <xf numFmtId="0" fontId="0" fillId="0" borderId="24" xfId="0" applyBorder="1"/>
    <xf numFmtId="10" fontId="0" fillId="0" borderId="25" xfId="154" applyNumberFormat="1" applyFont="1" applyBorder="1"/>
    <xf numFmtId="0" fontId="2" fillId="3" borderId="19" xfId="0" applyFont="1" applyFill="1" applyBorder="1" applyAlignment="1">
      <alignment horizontal="left" wrapText="1"/>
    </xf>
    <xf numFmtId="0" fontId="2" fillId="0" borderId="2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173" fontId="0" fillId="0" borderId="0" xfId="153" applyNumberFormat="1" applyFont="1"/>
  </cellXfs>
  <cellStyles count="157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3" builtinId="3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5" xr:uid="{62D65174-1342-4C9A-8587-D38249612AD5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4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ndard 2" xfId="156" xr:uid="{4FF32E2A-1133-4A44-8F5F-6694A7210CC5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Extrapolations!$C$2:$AJ$2</c:f>
              <c:numCache>
                <c:formatCode>0.00E+00</c:formatCode>
                <c:ptCount val="34"/>
                <c:pt idx="0">
                  <c:v>3.7802570575272009E-4</c:v>
                </c:pt>
                <c:pt idx="1">
                  <c:v>3.8256180956319454E-4</c:v>
                </c:pt>
                <c:pt idx="2">
                  <c:v>3.8550714712825207E-4</c:v>
                </c:pt>
                <c:pt idx="3">
                  <c:v>3.8824924442366817E-4</c:v>
                </c:pt>
                <c:pt idx="4">
                  <c:v>3.9207160847070998E-4</c:v>
                </c:pt>
                <c:pt idx="5">
                  <c:v>3.9525149230068958E-4</c:v>
                </c:pt>
                <c:pt idx="6">
                  <c:v>3.9842686761209085E-4</c:v>
                </c:pt>
                <c:pt idx="7">
                  <c:v>4.0166104691000549E-4</c:v>
                </c:pt>
                <c:pt idx="8">
                  <c:v>4.0451891403461799E-4</c:v>
                </c:pt>
                <c:pt idx="9">
                  <c:v>4.0733269605884391E-4</c:v>
                </c:pt>
                <c:pt idx="10">
                  <c:v>4.1029194331740245E-4</c:v>
                </c:pt>
                <c:pt idx="11">
                  <c:v>4.1349216298760166E-4</c:v>
                </c:pt>
                <c:pt idx="12">
                  <c:v>4.166152308365175E-4</c:v>
                </c:pt>
                <c:pt idx="13">
                  <c:v>4.1980450089022819E-4</c:v>
                </c:pt>
                <c:pt idx="14">
                  <c:v>4.2277298433189255E-4</c:v>
                </c:pt>
                <c:pt idx="15">
                  <c:v>4.258134342724047E-4</c:v>
                </c:pt>
                <c:pt idx="16">
                  <c:v>4.2880613365420028E-4</c:v>
                </c:pt>
                <c:pt idx="17">
                  <c:v>4.3177695250258145E-4</c:v>
                </c:pt>
                <c:pt idx="18">
                  <c:v>4.347254067474002E-4</c:v>
                </c:pt>
                <c:pt idx="19">
                  <c:v>4.376538857163981E-4</c:v>
                </c:pt>
                <c:pt idx="20">
                  <c:v>4.406329614053858E-4</c:v>
                </c:pt>
                <c:pt idx="21">
                  <c:v>4.43561376031098E-4</c:v>
                </c:pt>
                <c:pt idx="22">
                  <c:v>4.4646293286173714E-4</c:v>
                </c:pt>
                <c:pt idx="23">
                  <c:v>4.493847808631125E-4</c:v>
                </c:pt>
                <c:pt idx="24">
                  <c:v>4.5229505816577229E-4</c:v>
                </c:pt>
                <c:pt idx="25">
                  <c:v>4.5520224047581833E-4</c:v>
                </c:pt>
                <c:pt idx="26">
                  <c:v>4.581384735790002E-4</c:v>
                </c:pt>
                <c:pt idx="27">
                  <c:v>4.610499622394035E-4</c:v>
                </c:pt>
                <c:pt idx="28">
                  <c:v>4.6395196642241615E-4</c:v>
                </c:pt>
                <c:pt idx="29">
                  <c:v>4.6685428682185208E-4</c:v>
                </c:pt>
                <c:pt idx="30">
                  <c:v>4.6974287834633251E-4</c:v>
                </c:pt>
                <c:pt idx="31">
                  <c:v>4.7262714368419344E-4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Extrapolations!$C$11:$AJ$11</c:f>
              <c:numCache>
                <c:formatCode>0.00E+00</c:formatCode>
                <c:ptCount val="34"/>
                <c:pt idx="0">
                  <c:v>2.5217173010425057E-6</c:v>
                </c:pt>
                <c:pt idx="1">
                  <c:v>2.4848210550280412E-6</c:v>
                </c:pt>
                <c:pt idx="2">
                  <c:v>2.5165146220084227E-6</c:v>
                </c:pt>
                <c:pt idx="3">
                  <c:v>2.5214462502550263E-6</c:v>
                </c:pt>
                <c:pt idx="4">
                  <c:v>2.588480083944308E-6</c:v>
                </c:pt>
                <c:pt idx="5">
                  <c:v>2.5887081290382199E-6</c:v>
                </c:pt>
                <c:pt idx="6">
                  <c:v>2.5803646614941882E-6</c:v>
                </c:pt>
                <c:pt idx="7">
                  <c:v>2.6260877194935493E-6</c:v>
                </c:pt>
                <c:pt idx="8">
                  <c:v>2.600143831012042E-6</c:v>
                </c:pt>
                <c:pt idx="9">
                  <c:v>2.6030337350097421E-6</c:v>
                </c:pt>
                <c:pt idx="10">
                  <c:v>2.6420324836876155E-6</c:v>
                </c:pt>
                <c:pt idx="11">
                  <c:v>2.6417749617782403E-6</c:v>
                </c:pt>
                <c:pt idx="12">
                  <c:v>2.6020975346632562E-6</c:v>
                </c:pt>
                <c:pt idx="13">
                  <c:v>2.5950652878574708E-6</c:v>
                </c:pt>
                <c:pt idx="14">
                  <c:v>2.6814453527887474E-6</c:v>
                </c:pt>
                <c:pt idx="15">
                  <c:v>2.6078502653211618E-6</c:v>
                </c:pt>
                <c:pt idx="16">
                  <c:v>2.6866950863346718E-6</c:v>
                </c:pt>
                <c:pt idx="17">
                  <c:v>2.6822107449586303E-6</c:v>
                </c:pt>
                <c:pt idx="18">
                  <c:v>2.670567153523837E-6</c:v>
                </c:pt>
                <c:pt idx="19">
                  <c:v>2.733425664761485E-6</c:v>
                </c:pt>
                <c:pt idx="20">
                  <c:v>2.7360529563149912E-6</c:v>
                </c:pt>
                <c:pt idx="21">
                  <c:v>2.7025971494929049E-6</c:v>
                </c:pt>
                <c:pt idx="22">
                  <c:v>2.7138193490022522E-6</c:v>
                </c:pt>
                <c:pt idx="23">
                  <c:v>2.7952953062365605E-6</c:v>
                </c:pt>
                <c:pt idx="24">
                  <c:v>2.6819247682461302E-6</c:v>
                </c:pt>
                <c:pt idx="25">
                  <c:v>2.70780739654748E-6</c:v>
                </c:pt>
                <c:pt idx="26">
                  <c:v>2.8100299037030356E-6</c:v>
                </c:pt>
                <c:pt idx="27">
                  <c:v>2.7506447092827721E-6</c:v>
                </c:pt>
                <c:pt idx="28">
                  <c:v>2.7145981124607886E-6</c:v>
                </c:pt>
                <c:pt idx="29">
                  <c:v>2.7919039524385884E-6</c:v>
                </c:pt>
                <c:pt idx="30">
                  <c:v>2.7565510303361336E-6</c:v>
                </c:pt>
                <c:pt idx="31">
                  <c:v>2.8540154315032954E-6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Extrapolations!$C$12:$AJ$12</c:f>
              <c:numCache>
                <c:formatCode>0.00E+00</c:formatCode>
                <c:ptCount val="34"/>
                <c:pt idx="0">
                  <c:v>6.2084509229526309E-4</c:v>
                </c:pt>
                <c:pt idx="1">
                  <c:v>6.224722024410277E-4</c:v>
                </c:pt>
                <c:pt idx="2">
                  <c:v>6.2487176023812651E-4</c:v>
                </c:pt>
                <c:pt idx="3">
                  <c:v>6.2722281926755438E-4</c:v>
                </c:pt>
                <c:pt idx="4">
                  <c:v>6.2955506618446097E-4</c:v>
                </c:pt>
                <c:pt idx="5">
                  <c:v>6.3138452224783832E-4</c:v>
                </c:pt>
                <c:pt idx="6">
                  <c:v>6.3293077880416989E-4</c:v>
                </c:pt>
                <c:pt idx="7">
                  <c:v>6.3385956036105689E-4</c:v>
                </c:pt>
                <c:pt idx="8">
                  <c:v>6.3529361430826386E-4</c:v>
                </c:pt>
                <c:pt idx="9">
                  <c:v>6.364387281994528E-4</c:v>
                </c:pt>
                <c:pt idx="10">
                  <c:v>6.3737874808250791E-4</c:v>
                </c:pt>
                <c:pt idx="11">
                  <c:v>6.38391548328204E-4</c:v>
                </c:pt>
                <c:pt idx="12">
                  <c:v>6.397031053448466E-4</c:v>
                </c:pt>
                <c:pt idx="13">
                  <c:v>6.4138721420855898E-4</c:v>
                </c:pt>
                <c:pt idx="14">
                  <c:v>6.4350686048523034E-4</c:v>
                </c:pt>
                <c:pt idx="15">
                  <c:v>6.4564301856664789E-4</c:v>
                </c:pt>
                <c:pt idx="16">
                  <c:v>6.4789779416272292E-4</c:v>
                </c:pt>
                <c:pt idx="17">
                  <c:v>6.5029838624072322E-4</c:v>
                </c:pt>
                <c:pt idx="18">
                  <c:v>6.5261782367214923E-4</c:v>
                </c:pt>
                <c:pt idx="19">
                  <c:v>6.5504288055522758E-4</c:v>
                </c:pt>
                <c:pt idx="20">
                  <c:v>6.5760053814006402E-4</c:v>
                </c:pt>
                <c:pt idx="21">
                  <c:v>6.601268274039389E-4</c:v>
                </c:pt>
                <c:pt idx="22">
                  <c:v>6.6243358174723711E-4</c:v>
                </c:pt>
                <c:pt idx="23">
                  <c:v>6.6487537296852129E-4</c:v>
                </c:pt>
                <c:pt idx="24">
                  <c:v>6.673710056289006E-4</c:v>
                </c:pt>
                <c:pt idx="25">
                  <c:v>6.7009091002278405E-4</c:v>
                </c:pt>
                <c:pt idx="26">
                  <c:v>6.7254763710718885E-4</c:v>
                </c:pt>
                <c:pt idx="27">
                  <c:v>6.7495565824301812E-4</c:v>
                </c:pt>
                <c:pt idx="28">
                  <c:v>6.7742180539381175E-4</c:v>
                </c:pt>
                <c:pt idx="29">
                  <c:v>6.7979268418088699E-4</c:v>
                </c:pt>
                <c:pt idx="30">
                  <c:v>6.8215632049949918E-4</c:v>
                </c:pt>
                <c:pt idx="31">
                  <c:v>6.8452488892463859E-4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Extrapolations!$C$3:$AJ$3</c:f>
              <c:numCache>
                <c:formatCode>0.00E+00</c:formatCode>
                <c:ptCount val="34"/>
                <c:pt idx="0">
                  <c:v>3.0942106261282925E-4</c:v>
                </c:pt>
                <c:pt idx="1">
                  <c:v>3.1113997716754452E-4</c:v>
                </c:pt>
                <c:pt idx="2">
                  <c:v>3.1272378461063915E-4</c:v>
                </c:pt>
                <c:pt idx="3">
                  <c:v>3.1469451101742474E-4</c:v>
                </c:pt>
                <c:pt idx="4">
                  <c:v>3.1672850800842705E-4</c:v>
                </c:pt>
                <c:pt idx="5">
                  <c:v>3.1897750212119647E-4</c:v>
                </c:pt>
                <c:pt idx="6">
                  <c:v>3.212994961572991E-4</c:v>
                </c:pt>
                <c:pt idx="7">
                  <c:v>3.2348224125493437E-4</c:v>
                </c:pt>
                <c:pt idx="8">
                  <c:v>3.2606313060039088E-4</c:v>
                </c:pt>
                <c:pt idx="9">
                  <c:v>3.286382083268431E-4</c:v>
                </c:pt>
                <c:pt idx="10">
                  <c:v>3.3122375962596235E-4</c:v>
                </c:pt>
                <c:pt idx="11">
                  <c:v>3.3367350893463433E-4</c:v>
                </c:pt>
                <c:pt idx="12">
                  <c:v>3.3565034647325081E-4</c:v>
                </c:pt>
                <c:pt idx="13">
                  <c:v>3.3753505660174041E-4</c:v>
                </c:pt>
                <c:pt idx="14">
                  <c:v>3.3938883955507985E-4</c:v>
                </c:pt>
                <c:pt idx="15">
                  <c:v>3.4126734161174749E-4</c:v>
                </c:pt>
                <c:pt idx="16">
                  <c:v>3.4315172445234179E-4</c:v>
                </c:pt>
                <c:pt idx="17">
                  <c:v>3.4501727523925801E-4</c:v>
                </c:pt>
                <c:pt idx="18">
                  <c:v>3.4689420009301598E-4</c:v>
                </c:pt>
                <c:pt idx="19">
                  <c:v>3.4876305367616224E-4</c:v>
                </c:pt>
                <c:pt idx="20">
                  <c:v>3.5064929650758348E-4</c:v>
                </c:pt>
                <c:pt idx="21">
                  <c:v>3.5251280331134282E-4</c:v>
                </c:pt>
                <c:pt idx="22">
                  <c:v>3.5439796516861452E-4</c:v>
                </c:pt>
                <c:pt idx="23">
                  <c:v>3.5629392460093378E-4</c:v>
                </c:pt>
                <c:pt idx="24">
                  <c:v>3.5814059117099471E-4</c:v>
                </c:pt>
                <c:pt idx="25">
                  <c:v>3.5999413272175187E-4</c:v>
                </c:pt>
                <c:pt idx="26">
                  <c:v>3.6183349128313981E-4</c:v>
                </c:pt>
                <c:pt idx="27">
                  <c:v>3.6364048595181572E-4</c:v>
                </c:pt>
                <c:pt idx="28">
                  <c:v>3.6546345991484011E-4</c:v>
                </c:pt>
                <c:pt idx="29">
                  <c:v>3.6732142333084064E-4</c:v>
                </c:pt>
                <c:pt idx="30">
                  <c:v>3.6907918027030749E-4</c:v>
                </c:pt>
                <c:pt idx="31">
                  <c:v>3.7094524084603655E-4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Extrapolations!$C$4:$AJ$4</c:f>
              <c:numCache>
                <c:formatCode>0.00E+00</c:formatCode>
                <c:ptCount val="34"/>
                <c:pt idx="0">
                  <c:v>3.7128540818641587E-5</c:v>
                </c:pt>
                <c:pt idx="1">
                  <c:v>3.7359164441559381E-5</c:v>
                </c:pt>
                <c:pt idx="2">
                  <c:v>3.7587954083892211E-5</c:v>
                </c:pt>
                <c:pt idx="3">
                  <c:v>3.7817943299880042E-5</c:v>
                </c:pt>
                <c:pt idx="4">
                  <c:v>3.8041122097089028E-5</c:v>
                </c:pt>
                <c:pt idx="5">
                  <c:v>3.8268203132963501E-5</c:v>
                </c:pt>
                <c:pt idx="6">
                  <c:v>3.849689047180448E-5</c:v>
                </c:pt>
                <c:pt idx="7">
                  <c:v>3.8727047932285565E-5</c:v>
                </c:pt>
                <c:pt idx="8">
                  <c:v>3.8958862914682331E-5</c:v>
                </c:pt>
                <c:pt idx="9">
                  <c:v>3.9185283101681378E-5</c:v>
                </c:pt>
                <c:pt idx="10">
                  <c:v>3.9414831597358201E-5</c:v>
                </c:pt>
                <c:pt idx="11">
                  <c:v>3.9646007214822272E-5</c:v>
                </c:pt>
                <c:pt idx="12">
                  <c:v>3.9924445862265456E-5</c:v>
                </c:pt>
                <c:pt idx="13">
                  <c:v>4.0223269199211788E-5</c:v>
                </c:pt>
                <c:pt idx="14">
                  <c:v>4.054643359023052E-5</c:v>
                </c:pt>
                <c:pt idx="15">
                  <c:v>4.0892302100936526E-5</c:v>
                </c:pt>
                <c:pt idx="16">
                  <c:v>4.1257041485532147E-5</c:v>
                </c:pt>
                <c:pt idx="17">
                  <c:v>4.1643814117518775E-5</c:v>
                </c:pt>
                <c:pt idx="18">
                  <c:v>4.2051799334379429E-5</c:v>
                </c:pt>
                <c:pt idx="19">
                  <c:v>4.2481275495901051E-5</c:v>
                </c:pt>
                <c:pt idx="20">
                  <c:v>4.2934708785653311E-5</c:v>
                </c:pt>
                <c:pt idx="21">
                  <c:v>4.3410836888893546E-5</c:v>
                </c:pt>
                <c:pt idx="22">
                  <c:v>4.3861919245987637E-5</c:v>
                </c:pt>
                <c:pt idx="23">
                  <c:v>4.4312097620387277E-5</c:v>
                </c:pt>
                <c:pt idx="24">
                  <c:v>4.4759284806821996E-5</c:v>
                </c:pt>
                <c:pt idx="25">
                  <c:v>4.52047452720008E-5</c:v>
                </c:pt>
                <c:pt idx="26">
                  <c:v>4.5649148282066682E-5</c:v>
                </c:pt>
                <c:pt idx="27">
                  <c:v>4.6089325179377693E-5</c:v>
                </c:pt>
                <c:pt idx="28">
                  <c:v>4.6530965013318485E-5</c:v>
                </c:pt>
                <c:pt idx="29">
                  <c:v>4.6969704723145613E-5</c:v>
                </c:pt>
                <c:pt idx="30">
                  <c:v>4.7406458661822071E-5</c:v>
                </c:pt>
                <c:pt idx="31">
                  <c:v>4.7840400934918718E-5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Extrapolations!$C$5:$AJ$5</c:f>
              <c:numCache>
                <c:formatCode>0.00E+00</c:formatCode>
                <c:ptCount val="34"/>
                <c:pt idx="0">
                  <c:v>4.4711503306093667E-5</c:v>
                </c:pt>
                <c:pt idx="1">
                  <c:v>4.5014507746810084E-5</c:v>
                </c:pt>
                <c:pt idx="2">
                  <c:v>4.5374614927512139E-5</c:v>
                </c:pt>
                <c:pt idx="3">
                  <c:v>4.5740063465626803E-5</c:v>
                </c:pt>
                <c:pt idx="4">
                  <c:v>4.6078698619154282E-5</c:v>
                </c:pt>
                <c:pt idx="5">
                  <c:v>4.6472392079588853E-5</c:v>
                </c:pt>
                <c:pt idx="6">
                  <c:v>4.6857739575399974E-5</c:v>
                </c:pt>
                <c:pt idx="7">
                  <c:v>4.7229593577055737E-5</c:v>
                </c:pt>
                <c:pt idx="8">
                  <c:v>4.7627858651079671E-5</c:v>
                </c:pt>
                <c:pt idx="9">
                  <c:v>4.8009322538124139E-5</c:v>
                </c:pt>
                <c:pt idx="10">
                  <c:v>4.8379767703784358E-5</c:v>
                </c:pt>
                <c:pt idx="11">
                  <c:v>4.8741128787825632E-5</c:v>
                </c:pt>
                <c:pt idx="12">
                  <c:v>4.9176544762285471E-5</c:v>
                </c:pt>
                <c:pt idx="13">
                  <c:v>4.9658528335717445E-5</c:v>
                </c:pt>
                <c:pt idx="14">
                  <c:v>5.0194302124318708E-5</c:v>
                </c:pt>
                <c:pt idx="15">
                  <c:v>5.0757712428222775E-5</c:v>
                </c:pt>
                <c:pt idx="16">
                  <c:v>5.1365705062059409E-5</c:v>
                </c:pt>
                <c:pt idx="17">
                  <c:v>5.2015663091300607E-5</c:v>
                </c:pt>
                <c:pt idx="18">
                  <c:v>5.270685350091932E-5</c:v>
                </c:pt>
                <c:pt idx="19">
                  <c:v>5.3440024599804815E-5</c:v>
                </c:pt>
                <c:pt idx="20">
                  <c:v>5.4208580994457493E-5</c:v>
                </c:pt>
                <c:pt idx="21">
                  <c:v>5.5024998535149125E-5</c:v>
                </c:pt>
                <c:pt idx="22">
                  <c:v>5.5782277258749056E-5</c:v>
                </c:pt>
                <c:pt idx="23">
                  <c:v>5.6527703722783445E-5</c:v>
                </c:pt>
                <c:pt idx="24">
                  <c:v>5.7279365187541175E-5</c:v>
                </c:pt>
                <c:pt idx="25">
                  <c:v>5.80252476749763E-5</c:v>
                </c:pt>
                <c:pt idx="26">
                  <c:v>5.8775510810506414E-5</c:v>
                </c:pt>
                <c:pt idx="27">
                  <c:v>5.9527441320602412E-5</c:v>
                </c:pt>
                <c:pt idx="28">
                  <c:v>6.0269515871993718E-5</c:v>
                </c:pt>
                <c:pt idx="29">
                  <c:v>6.1007524430820622E-5</c:v>
                </c:pt>
                <c:pt idx="30">
                  <c:v>6.1743093142052144E-5</c:v>
                </c:pt>
                <c:pt idx="31">
                  <c:v>6.2474706369037628E-5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Extrapolations!$C$6:$AJ$6</c:f>
              <c:numCache>
                <c:formatCode>0.00E+00</c:formatCode>
                <c:ptCount val="34"/>
                <c:pt idx="0">
                  <c:v>3.6605195273402609E-6</c:v>
                </c:pt>
                <c:pt idx="1">
                  <c:v>3.7207087846173129E-6</c:v>
                </c:pt>
                <c:pt idx="2">
                  <c:v>3.7254075310704781E-6</c:v>
                </c:pt>
                <c:pt idx="3">
                  <c:v>3.8545746055373454E-6</c:v>
                </c:pt>
                <c:pt idx="4">
                  <c:v>3.854445381609514E-6</c:v>
                </c:pt>
                <c:pt idx="5">
                  <c:v>3.9892994586580612E-6</c:v>
                </c:pt>
                <c:pt idx="6">
                  <c:v>3.972896994870032E-6</c:v>
                </c:pt>
                <c:pt idx="7">
                  <c:v>4.0681659630363231E-6</c:v>
                </c:pt>
                <c:pt idx="8">
                  <c:v>4.0704543989445165E-6</c:v>
                </c:pt>
                <c:pt idx="9">
                  <c:v>4.1846517513626664E-6</c:v>
                </c:pt>
                <c:pt idx="10">
                  <c:v>4.0687231048457231E-6</c:v>
                </c:pt>
                <c:pt idx="11">
                  <c:v>4.2059107756853577E-6</c:v>
                </c:pt>
                <c:pt idx="12">
                  <c:v>4.1663851853723027E-6</c:v>
                </c:pt>
                <c:pt idx="13">
                  <c:v>4.1932148742139481E-6</c:v>
                </c:pt>
                <c:pt idx="14">
                  <c:v>4.2959098702842586E-6</c:v>
                </c:pt>
                <c:pt idx="15">
                  <c:v>4.2473328815776851E-6</c:v>
                </c:pt>
                <c:pt idx="16">
                  <c:v>4.2792242546907966E-6</c:v>
                </c:pt>
                <c:pt idx="17">
                  <c:v>4.2070657342994155E-6</c:v>
                </c:pt>
                <c:pt idx="18">
                  <c:v>4.3595074043787403E-6</c:v>
                </c:pt>
                <c:pt idx="19">
                  <c:v>4.4332160970357545E-6</c:v>
                </c:pt>
                <c:pt idx="20">
                  <c:v>4.3996492761083387E-6</c:v>
                </c:pt>
                <c:pt idx="21">
                  <c:v>4.4778980252972398E-6</c:v>
                </c:pt>
                <c:pt idx="22">
                  <c:v>4.5758444218003135E-6</c:v>
                </c:pt>
                <c:pt idx="23">
                  <c:v>4.6023985210050502E-6</c:v>
                </c:pt>
                <c:pt idx="24">
                  <c:v>4.6883054601956489E-6</c:v>
                </c:pt>
                <c:pt idx="25">
                  <c:v>4.6871291888426402E-6</c:v>
                </c:pt>
                <c:pt idx="26">
                  <c:v>4.6844234118135522E-6</c:v>
                </c:pt>
                <c:pt idx="27">
                  <c:v>4.7286009660855641E-6</c:v>
                </c:pt>
                <c:pt idx="28">
                  <c:v>4.7873453369134488E-6</c:v>
                </c:pt>
                <c:pt idx="29">
                  <c:v>4.816945236934228E-6</c:v>
                </c:pt>
                <c:pt idx="30">
                  <c:v>4.936993699251305E-6</c:v>
                </c:pt>
                <c:pt idx="31">
                  <c:v>4.9253116902449356E-6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Extrapolations!$C$7:$AJ$7</c:f>
              <c:numCache>
                <c:formatCode>0.00E+00</c:formatCode>
                <c:ptCount val="34"/>
                <c:pt idx="0">
                  <c:v>3.136342999431851E-6</c:v>
                </c:pt>
                <c:pt idx="1">
                  <c:v>2.8603082913281224E-6</c:v>
                </c:pt>
                <c:pt idx="2">
                  <c:v>3.1501685138910206E-6</c:v>
                </c:pt>
                <c:pt idx="3">
                  <c:v>2.9121740694956469E-6</c:v>
                </c:pt>
                <c:pt idx="4">
                  <c:v>3.3815586870156042E-6</c:v>
                </c:pt>
                <c:pt idx="5">
                  <c:v>3.003155473275182E-6</c:v>
                </c:pt>
                <c:pt idx="6">
                  <c:v>3.2776565592372807E-6</c:v>
                </c:pt>
                <c:pt idx="7">
                  <c:v>3.3588716681243922E-6</c:v>
                </c:pt>
                <c:pt idx="8">
                  <c:v>3.0186714669513015E-6</c:v>
                </c:pt>
                <c:pt idx="9">
                  <c:v>3.2095337892471917E-6</c:v>
                </c:pt>
                <c:pt idx="10">
                  <c:v>3.3300907623003141E-6</c:v>
                </c:pt>
                <c:pt idx="11">
                  <c:v>3.3717352557390747E-6</c:v>
                </c:pt>
                <c:pt idx="12">
                  <c:v>3.0954086705231076E-6</c:v>
                </c:pt>
                <c:pt idx="13">
                  <c:v>3.4564460723838172E-6</c:v>
                </c:pt>
                <c:pt idx="14">
                  <c:v>3.2420583815629275E-6</c:v>
                </c:pt>
                <c:pt idx="15">
                  <c:v>3.402241698982618E-6</c:v>
                </c:pt>
                <c:pt idx="16">
                  <c:v>3.5401920160632965E-6</c:v>
                </c:pt>
                <c:pt idx="17">
                  <c:v>3.38508042561852E-6</c:v>
                </c:pt>
                <c:pt idx="18">
                  <c:v>3.6356440572117642E-6</c:v>
                </c:pt>
                <c:pt idx="19">
                  <c:v>3.732048699439324E-6</c:v>
                </c:pt>
                <c:pt idx="20">
                  <c:v>3.686237294136631E-6</c:v>
                </c:pt>
                <c:pt idx="21">
                  <c:v>3.6317803141776068E-6</c:v>
                </c:pt>
                <c:pt idx="22">
                  <c:v>3.6589518940799157E-6</c:v>
                </c:pt>
                <c:pt idx="23">
                  <c:v>3.6847727215223554E-6</c:v>
                </c:pt>
                <c:pt idx="24">
                  <c:v>3.7758642540353194E-6</c:v>
                </c:pt>
                <c:pt idx="25">
                  <c:v>3.7319597951646555E-6</c:v>
                </c:pt>
                <c:pt idx="26">
                  <c:v>3.8422092721794516E-6</c:v>
                </c:pt>
                <c:pt idx="27">
                  <c:v>3.7469316147431026E-6</c:v>
                </c:pt>
                <c:pt idx="28">
                  <c:v>3.9638012512358424E-6</c:v>
                </c:pt>
                <c:pt idx="29">
                  <c:v>3.8468485347538257E-6</c:v>
                </c:pt>
                <c:pt idx="30">
                  <c:v>4.1643164987830959E-6</c:v>
                </c:pt>
                <c:pt idx="31">
                  <c:v>4.0764606255516756E-6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Extrapolations!$C$8:$AJ$8</c:f>
              <c:numCache>
                <c:formatCode>0.00E+00</c:formatCode>
                <c:ptCount val="34"/>
                <c:pt idx="0">
                  <c:v>9.7943230555475956E-6</c:v>
                </c:pt>
                <c:pt idx="1">
                  <c:v>9.816497744774705E-6</c:v>
                </c:pt>
                <c:pt idx="2">
                  <c:v>9.8870747462847067E-6</c:v>
                </c:pt>
                <c:pt idx="3">
                  <c:v>9.8970539789183694E-6</c:v>
                </c:pt>
                <c:pt idx="4">
                  <c:v>9.9999932109920362E-6</c:v>
                </c:pt>
                <c:pt idx="5">
                  <c:v>1.0047803321196107E-5</c:v>
                </c:pt>
                <c:pt idx="6">
                  <c:v>1.0076628603415954E-5</c:v>
                </c:pt>
                <c:pt idx="7">
                  <c:v>1.0119244493640151E-5</c:v>
                </c:pt>
                <c:pt idx="8">
                  <c:v>1.0173541180272518E-5</c:v>
                </c:pt>
                <c:pt idx="9">
                  <c:v>1.0140830477019943E-5</c:v>
                </c:pt>
                <c:pt idx="10">
                  <c:v>1.0234987572872452E-5</c:v>
                </c:pt>
                <c:pt idx="11">
                  <c:v>1.0325616506108864E-5</c:v>
                </c:pt>
                <c:pt idx="12">
                  <c:v>1.0409707517941264E-5</c:v>
                </c:pt>
                <c:pt idx="13">
                  <c:v>1.0231262309221447E-5</c:v>
                </c:pt>
                <c:pt idx="14">
                  <c:v>1.0403301983204488E-5</c:v>
                </c:pt>
                <c:pt idx="15">
                  <c:v>1.0526071539212197E-5</c:v>
                </c:pt>
                <c:pt idx="16">
                  <c:v>1.0638344901239407E-5</c:v>
                </c:pt>
                <c:pt idx="17">
                  <c:v>1.0769029096007875E-5</c:v>
                </c:pt>
                <c:pt idx="18">
                  <c:v>1.0887494229637184E-5</c:v>
                </c:pt>
                <c:pt idx="19">
                  <c:v>1.0944567645910183E-5</c:v>
                </c:pt>
                <c:pt idx="20">
                  <c:v>1.1005982164705589E-5</c:v>
                </c:pt>
                <c:pt idx="21">
                  <c:v>1.1111746714002721E-5</c:v>
                </c:pt>
                <c:pt idx="22">
                  <c:v>1.129199059571236E-5</c:v>
                </c:pt>
                <c:pt idx="23">
                  <c:v>1.1369468418939408E-5</c:v>
                </c:pt>
                <c:pt idx="24">
                  <c:v>1.1556550342022865E-5</c:v>
                </c:pt>
                <c:pt idx="25">
                  <c:v>1.1574913010631241E-5</c:v>
                </c:pt>
                <c:pt idx="26">
                  <c:v>1.1662838961998097E-5</c:v>
                </c:pt>
                <c:pt idx="27">
                  <c:v>1.1786355973633126E-5</c:v>
                </c:pt>
                <c:pt idx="28">
                  <c:v>1.2054780929092354E-5</c:v>
                </c:pt>
                <c:pt idx="29">
                  <c:v>1.2090809220330279E-5</c:v>
                </c:pt>
                <c:pt idx="30">
                  <c:v>1.2188870636492262E-5</c:v>
                </c:pt>
                <c:pt idx="31">
                  <c:v>1.2277092206041028E-5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Extrapolations!$C$9:$AJ$9</c:f>
              <c:numCache>
                <c:formatCode>0.00E+00</c:formatCode>
                <c:ptCount val="34"/>
                <c:pt idx="0">
                  <c:v>3.917344127142522E-6</c:v>
                </c:pt>
                <c:pt idx="1">
                  <c:v>3.9634233042826141E-6</c:v>
                </c:pt>
                <c:pt idx="2">
                  <c:v>4.0179296740015272E-6</c:v>
                </c:pt>
                <c:pt idx="3">
                  <c:v>4.0607839773942006E-6</c:v>
                </c:pt>
                <c:pt idx="4">
                  <c:v>4.110532623293614E-6</c:v>
                </c:pt>
                <c:pt idx="5">
                  <c:v>4.1447337669750503E-6</c:v>
                </c:pt>
                <c:pt idx="6">
                  <c:v>4.164185796250175E-6</c:v>
                </c:pt>
                <c:pt idx="7">
                  <c:v>4.2042520146851992E-6</c:v>
                </c:pt>
                <c:pt idx="8">
                  <c:v>4.2228999256476519E-6</c:v>
                </c:pt>
                <c:pt idx="9">
                  <c:v>4.2539636256941942E-6</c:v>
                </c:pt>
                <c:pt idx="10">
                  <c:v>4.2717044028610113E-6</c:v>
                </c:pt>
                <c:pt idx="11">
                  <c:v>4.2821406258301511E-6</c:v>
                </c:pt>
                <c:pt idx="12">
                  <c:v>4.3114766010648898E-6</c:v>
                </c:pt>
                <c:pt idx="13">
                  <c:v>4.3563564401876956E-6</c:v>
                </c:pt>
                <c:pt idx="14">
                  <c:v>4.3816776475306346E-6</c:v>
                </c:pt>
                <c:pt idx="15">
                  <c:v>4.4113182874855595E-6</c:v>
                </c:pt>
                <c:pt idx="16">
                  <c:v>4.3413711664656634E-6</c:v>
                </c:pt>
                <c:pt idx="17">
                  <c:v>4.4799896420763208E-6</c:v>
                </c:pt>
                <c:pt idx="18">
                  <c:v>4.4974722922184333E-6</c:v>
                </c:pt>
                <c:pt idx="19">
                  <c:v>4.5716968243951554E-6</c:v>
                </c:pt>
                <c:pt idx="20">
                  <c:v>4.5848253883986272E-6</c:v>
                </c:pt>
                <c:pt idx="21">
                  <c:v>4.6095876191081618E-6</c:v>
                </c:pt>
                <c:pt idx="22">
                  <c:v>4.5562065165837065E-6</c:v>
                </c:pt>
                <c:pt idx="23">
                  <c:v>4.7509087834130081E-6</c:v>
                </c:pt>
                <c:pt idx="24">
                  <c:v>4.7419239915429707E-6</c:v>
                </c:pt>
                <c:pt idx="25">
                  <c:v>4.819099906658937E-6</c:v>
                </c:pt>
                <c:pt idx="26">
                  <c:v>4.8368158137545214E-6</c:v>
                </c:pt>
                <c:pt idx="27">
                  <c:v>4.9206966547602079E-6</c:v>
                </c:pt>
                <c:pt idx="28">
                  <c:v>4.9025254170684041E-6</c:v>
                </c:pt>
                <c:pt idx="29">
                  <c:v>4.9463169057903514E-6</c:v>
                </c:pt>
                <c:pt idx="30">
                  <c:v>4.9785806399261677E-6</c:v>
                </c:pt>
                <c:pt idx="31">
                  <c:v>4.9839545136465222E-6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Extrapolations!$C$1:$AH$1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Extrapolations!$C$10:$AJ$10</c:f>
              <c:numCache>
                <c:formatCode>0.00E+00</c:formatCode>
                <c:ptCount val="34"/>
                <c:pt idx="0">
                  <c:v>2.5217173010425057E-6</c:v>
                </c:pt>
                <c:pt idx="1">
                  <c:v>2.4848210550280412E-6</c:v>
                </c:pt>
                <c:pt idx="2">
                  <c:v>2.5165146220084227E-6</c:v>
                </c:pt>
                <c:pt idx="3">
                  <c:v>2.5214462502550263E-6</c:v>
                </c:pt>
                <c:pt idx="4">
                  <c:v>2.588480083944308E-6</c:v>
                </c:pt>
                <c:pt idx="5">
                  <c:v>2.5887081290382199E-6</c:v>
                </c:pt>
                <c:pt idx="6">
                  <c:v>2.5803646614941882E-6</c:v>
                </c:pt>
                <c:pt idx="7">
                  <c:v>2.6260877194935493E-6</c:v>
                </c:pt>
                <c:pt idx="8">
                  <c:v>2.600143831012042E-6</c:v>
                </c:pt>
                <c:pt idx="9">
                  <c:v>2.6030337350097421E-6</c:v>
                </c:pt>
                <c:pt idx="10">
                  <c:v>2.6420324836876155E-6</c:v>
                </c:pt>
                <c:pt idx="11">
                  <c:v>2.6417749617782403E-6</c:v>
                </c:pt>
                <c:pt idx="12">
                  <c:v>2.6020975346632562E-6</c:v>
                </c:pt>
                <c:pt idx="13">
                  <c:v>2.5950652878574708E-6</c:v>
                </c:pt>
                <c:pt idx="14">
                  <c:v>2.6814453527887474E-6</c:v>
                </c:pt>
                <c:pt idx="15">
                  <c:v>2.6078502653211618E-6</c:v>
                </c:pt>
                <c:pt idx="16">
                  <c:v>2.6866950863346718E-6</c:v>
                </c:pt>
                <c:pt idx="17">
                  <c:v>2.6822107449586303E-6</c:v>
                </c:pt>
                <c:pt idx="18">
                  <c:v>2.670567153523837E-6</c:v>
                </c:pt>
                <c:pt idx="19">
                  <c:v>2.733425664761485E-6</c:v>
                </c:pt>
                <c:pt idx="20">
                  <c:v>2.7360529563149912E-6</c:v>
                </c:pt>
                <c:pt idx="21">
                  <c:v>2.7025971494929049E-6</c:v>
                </c:pt>
                <c:pt idx="22">
                  <c:v>2.7138193490022522E-6</c:v>
                </c:pt>
                <c:pt idx="23">
                  <c:v>2.7952953062365605E-6</c:v>
                </c:pt>
                <c:pt idx="24">
                  <c:v>2.6819247682461302E-6</c:v>
                </c:pt>
                <c:pt idx="25">
                  <c:v>2.70780739654748E-6</c:v>
                </c:pt>
                <c:pt idx="26">
                  <c:v>2.8100299037030356E-6</c:v>
                </c:pt>
                <c:pt idx="27">
                  <c:v>2.7506447092827721E-6</c:v>
                </c:pt>
                <c:pt idx="28">
                  <c:v>2.7145981124607886E-6</c:v>
                </c:pt>
                <c:pt idx="29">
                  <c:v>2.7919039524385884E-6</c:v>
                </c:pt>
                <c:pt idx="30">
                  <c:v>2.7565510303361336E-6</c:v>
                </c:pt>
                <c:pt idx="31">
                  <c:v>2.8540154315032954E-6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zoomScale="85" zoomScaleNormal="85" workbookViewId="0"/>
  </sheetViews>
  <sheetFormatPr defaultColWidth="9.1328125"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6" t="s">
        <v>33</v>
      </c>
    </row>
    <row r="5" spans="1:2">
      <c r="B5" s="5"/>
    </row>
    <row r="6" spans="1:2">
      <c r="B6" s="2" t="s">
        <v>9</v>
      </c>
    </row>
    <row r="7" spans="1:2">
      <c r="B7" s="6" t="s">
        <v>82</v>
      </c>
    </row>
    <row r="9" spans="1:2">
      <c r="B9" s="2" t="s">
        <v>10</v>
      </c>
    </row>
    <row r="10" spans="1:2">
      <c r="B10" s="6" t="s">
        <v>12</v>
      </c>
    </row>
    <row r="11" spans="1:2">
      <c r="B11" s="5"/>
    </row>
    <row r="12" spans="1:2">
      <c r="B12" s="2" t="s">
        <v>32</v>
      </c>
    </row>
    <row r="13" spans="1:2">
      <c r="B13" s="6" t="s">
        <v>20</v>
      </c>
    </row>
    <row r="14" spans="1:2">
      <c r="B14" s="6"/>
    </row>
    <row r="15" spans="1:2">
      <c r="B15" s="2" t="s">
        <v>79</v>
      </c>
    </row>
    <row r="16" spans="1:2">
      <c r="B16" s="6" t="s">
        <v>78</v>
      </c>
    </row>
    <row r="18" spans="1:1">
      <c r="A18" s="1" t="s">
        <v>1</v>
      </c>
    </row>
    <row r="19" spans="1:1">
      <c r="A19" t="s">
        <v>34</v>
      </c>
    </row>
    <row r="20" spans="1:1">
      <c r="A20" t="s">
        <v>35</v>
      </c>
    </row>
    <row r="21" spans="1:1">
      <c r="A21" s="11"/>
    </row>
    <row r="22" spans="1:1">
      <c r="A22" s="11" t="s">
        <v>36</v>
      </c>
    </row>
    <row r="23" spans="1:1">
      <c r="A23" s="11" t="s">
        <v>37</v>
      </c>
    </row>
    <row r="24" spans="1:1">
      <c r="A24" s="11" t="s">
        <v>38</v>
      </c>
    </row>
    <row r="25" spans="1:1">
      <c r="A25" s="11" t="s">
        <v>39</v>
      </c>
    </row>
    <row r="26" spans="1:1">
      <c r="A26" s="11" t="s">
        <v>40</v>
      </c>
    </row>
    <row r="27" spans="1:1">
      <c r="A27" s="11" t="s">
        <v>41</v>
      </c>
    </row>
    <row r="29" spans="1:1">
      <c r="A29" t="s">
        <v>48</v>
      </c>
    </row>
    <row r="30" spans="1:1">
      <c r="A30" s="11" t="s">
        <v>49</v>
      </c>
    </row>
    <row r="31" spans="1:1">
      <c r="A31" s="11" t="s">
        <v>42</v>
      </c>
    </row>
    <row r="32" spans="1:1">
      <c r="A32" t="s">
        <v>50</v>
      </c>
    </row>
    <row r="33" spans="1:1">
      <c r="A33" t="s">
        <v>51</v>
      </c>
    </row>
    <row r="34" spans="1:1">
      <c r="A34" t="s">
        <v>52</v>
      </c>
    </row>
    <row r="35" spans="1:1">
      <c r="A35" t="s">
        <v>53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  <row r="40" spans="1:1">
      <c r="A40" t="s">
        <v>46</v>
      </c>
    </row>
    <row r="41" spans="1:1">
      <c r="A41" t="s">
        <v>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7.735554205206516E-5</v>
      </c>
      <c r="C2" s="4">
        <f>C$5/(1-'Other Values'!$B$3)</f>
        <v>7.7879771188252734E-5</v>
      </c>
      <c r="D2" s="4">
        <f>D$5/(1-'Other Values'!$B$3)</f>
        <v>7.8502793992235527E-5</v>
      </c>
      <c r="E2" s="4">
        <f>E$5/(1-'Other Values'!$B$3)</f>
        <v>7.9135057899008295E-5</v>
      </c>
      <c r="F2" s="4">
        <f>F$5/(1-'Other Values'!$B$3)</f>
        <v>7.9720931867048928E-5</v>
      </c>
      <c r="G2" s="4">
        <f>G$5/(1-'Other Values'!$B$3)</f>
        <v>8.0402062421433996E-5</v>
      </c>
      <c r="H2" s="4">
        <f>H$5/(1-'Other Values'!$B$3)</f>
        <v>8.1068753590657382E-5</v>
      </c>
      <c r="I2" s="4">
        <f>I$5/(1-'Other Values'!$B$3)</f>
        <v>8.1712099614283273E-5</v>
      </c>
      <c r="J2" s="4">
        <f>J$5/(1-'Other Values'!$B$3)</f>
        <v>8.2401139534739909E-5</v>
      </c>
      <c r="K2" s="4">
        <f>K$5/(1-'Other Values'!$B$3)</f>
        <v>8.3061111657654215E-5</v>
      </c>
      <c r="L2" s="4">
        <f>L$5/(1-'Other Values'!$B$3)</f>
        <v>8.3702020248761861E-5</v>
      </c>
      <c r="M2" s="4">
        <f>M$5/(1-'Other Values'!$B$3)</f>
        <v>8.4327212435684475E-5</v>
      </c>
      <c r="N2" s="4">
        <f>N$5/(1-'Other Values'!$B$3)</f>
        <v>8.5080527270390074E-5</v>
      </c>
      <c r="O2" s="4">
        <f>O$5/(1-'Other Values'!$B$3)</f>
        <v>8.5914408885324285E-5</v>
      </c>
      <c r="P2" s="4">
        <f>P$5/(1-'Other Values'!$B$3)</f>
        <v>8.6841353156260723E-5</v>
      </c>
      <c r="Q2" s="4">
        <f>Q$5/(1-'Other Values'!$B$3)</f>
        <v>8.7816111467513443E-5</v>
      </c>
      <c r="R2" s="4">
        <f>R$5/(1-'Other Values'!$B$3)</f>
        <v>8.8868001837473021E-5</v>
      </c>
      <c r="S2" s="4">
        <f>S$5/(1-'Other Values'!$B$3)</f>
        <v>8.99924966977519E-5</v>
      </c>
      <c r="T2" s="4">
        <f>T$5/(1-'Other Values'!$B$3)</f>
        <v>9.1188327856261788E-5</v>
      </c>
      <c r="U2" s="4">
        <f>U$5/(1-'Other Values'!$B$3)</f>
        <v>9.2456789965060228E-5</v>
      </c>
      <c r="V2" s="4">
        <f>V$5/(1-'Other Values'!$B$3)</f>
        <v>9.3786472308749971E-5</v>
      </c>
      <c r="W2" s="4">
        <f>W$5/(1-'Other Values'!$B$3)</f>
        <v>9.5198959403372183E-5</v>
      </c>
      <c r="X2" s="4">
        <f>X$5/(1-'Other Values'!$B$3)</f>
        <v>9.6509130205448183E-5</v>
      </c>
      <c r="Y2" s="4">
        <f>Y$5/(1-'Other Values'!$B$3)</f>
        <v>9.7798795368137442E-5</v>
      </c>
      <c r="Z2" s="4">
        <f>Z$5/(1-'Other Values'!$B$3)</f>
        <v>9.9099247729309974E-5</v>
      </c>
      <c r="AA2" s="4">
        <f>AA$5/(1-'Other Values'!$B$3)</f>
        <v>1.0038970185982058E-4</v>
      </c>
      <c r="AB2" s="4">
        <f>AB$5/(1-'Other Values'!$B$3)</f>
        <v>1.0168773496627406E-4</v>
      </c>
      <c r="AC2" s="4">
        <f>AC$5/(1-'Other Values'!$B$3)</f>
        <v>1.0298865280381039E-4</v>
      </c>
      <c r="AD2" s="4">
        <f>AD$5/(1-'Other Values'!$B$3)</f>
        <v>1.0427251880967769E-4</v>
      </c>
      <c r="AE2" s="4">
        <f>AE$5/(1-'Other Values'!$B$3)</f>
        <v>1.0554935022633325E-4</v>
      </c>
      <c r="AF2" s="4">
        <f>AF$5/(1-'Other Values'!$B$3)</f>
        <v>1.0682196045337741E-4</v>
      </c>
      <c r="AG2" s="4">
        <f>AG$5/(1-'Other Values'!$B$3)</f>
        <v>1.0808772728207201E-4</v>
      </c>
    </row>
    <row r="3" spans="1:33">
      <c r="A3" t="s">
        <v>3</v>
      </c>
      <c r="B3" s="4">
        <f t="shared" ref="B3:AG4" si="0">B$5</f>
        <v>4.4711503306093667E-5</v>
      </c>
      <c r="C3" s="4">
        <f t="shared" si="0"/>
        <v>4.5014507746810084E-5</v>
      </c>
      <c r="D3" s="4">
        <f t="shared" si="0"/>
        <v>4.5374614927512139E-5</v>
      </c>
      <c r="E3" s="4">
        <f t="shared" si="0"/>
        <v>4.5740063465626803E-5</v>
      </c>
      <c r="F3" s="4">
        <f t="shared" si="0"/>
        <v>4.6078698619154282E-5</v>
      </c>
      <c r="G3" s="4">
        <f t="shared" si="0"/>
        <v>4.6472392079588853E-5</v>
      </c>
      <c r="H3" s="4">
        <f t="shared" si="0"/>
        <v>4.6857739575399974E-5</v>
      </c>
      <c r="I3" s="4">
        <f t="shared" si="0"/>
        <v>4.7229593577055737E-5</v>
      </c>
      <c r="J3" s="4">
        <f t="shared" si="0"/>
        <v>4.7627858651079671E-5</v>
      </c>
      <c r="K3" s="4">
        <f t="shared" si="0"/>
        <v>4.8009322538124139E-5</v>
      </c>
      <c r="L3" s="4">
        <f t="shared" si="0"/>
        <v>4.8379767703784358E-5</v>
      </c>
      <c r="M3" s="4">
        <f t="shared" si="0"/>
        <v>4.8741128787825632E-5</v>
      </c>
      <c r="N3" s="4">
        <f t="shared" si="0"/>
        <v>4.9176544762285471E-5</v>
      </c>
      <c r="O3" s="4">
        <f t="shared" si="0"/>
        <v>4.9658528335717445E-5</v>
      </c>
      <c r="P3" s="4">
        <f t="shared" si="0"/>
        <v>5.0194302124318708E-5</v>
      </c>
      <c r="Q3" s="4">
        <f t="shared" si="0"/>
        <v>5.0757712428222775E-5</v>
      </c>
      <c r="R3" s="4">
        <f t="shared" si="0"/>
        <v>5.1365705062059409E-5</v>
      </c>
      <c r="S3" s="4">
        <f t="shared" si="0"/>
        <v>5.2015663091300607E-5</v>
      </c>
      <c r="T3" s="4">
        <f t="shared" si="0"/>
        <v>5.270685350091932E-5</v>
      </c>
      <c r="U3" s="4">
        <f t="shared" si="0"/>
        <v>5.3440024599804815E-5</v>
      </c>
      <c r="V3" s="4">
        <f t="shared" si="0"/>
        <v>5.4208580994457493E-5</v>
      </c>
      <c r="W3" s="4">
        <f t="shared" si="0"/>
        <v>5.5024998535149125E-5</v>
      </c>
      <c r="X3" s="4">
        <f t="shared" si="0"/>
        <v>5.5782277258749056E-5</v>
      </c>
      <c r="Y3" s="4">
        <f t="shared" si="0"/>
        <v>5.6527703722783445E-5</v>
      </c>
      <c r="Z3" s="4">
        <f t="shared" si="0"/>
        <v>5.7279365187541175E-5</v>
      </c>
      <c r="AA3" s="4">
        <f t="shared" si="0"/>
        <v>5.80252476749763E-5</v>
      </c>
      <c r="AB3" s="4">
        <f t="shared" si="0"/>
        <v>5.8775510810506414E-5</v>
      </c>
      <c r="AC3" s="4">
        <f t="shared" si="0"/>
        <v>5.9527441320602412E-5</v>
      </c>
      <c r="AD3" s="4">
        <f t="shared" si="0"/>
        <v>6.0269515871993718E-5</v>
      </c>
      <c r="AE3" s="4">
        <f t="shared" si="0"/>
        <v>6.1007524430820622E-5</v>
      </c>
      <c r="AF3" s="4">
        <f t="shared" si="0"/>
        <v>6.1743093142052144E-5</v>
      </c>
      <c r="AG3" s="4">
        <f t="shared" si="0"/>
        <v>6.2474706369037628E-5</v>
      </c>
    </row>
    <row r="4" spans="1:33">
      <c r="A4" t="s">
        <v>4</v>
      </c>
      <c r="B4" s="4">
        <f t="shared" si="0"/>
        <v>4.4711503306093667E-5</v>
      </c>
      <c r="C4" s="4">
        <f t="shared" si="0"/>
        <v>4.5014507746810084E-5</v>
      </c>
      <c r="D4" s="4">
        <f t="shared" si="0"/>
        <v>4.5374614927512139E-5</v>
      </c>
      <c r="E4" s="4">
        <f t="shared" si="0"/>
        <v>4.5740063465626803E-5</v>
      </c>
      <c r="F4" s="4">
        <f t="shared" si="0"/>
        <v>4.6078698619154282E-5</v>
      </c>
      <c r="G4" s="4">
        <f t="shared" si="0"/>
        <v>4.6472392079588853E-5</v>
      </c>
      <c r="H4" s="4">
        <f t="shared" si="0"/>
        <v>4.6857739575399974E-5</v>
      </c>
      <c r="I4" s="4">
        <f t="shared" si="0"/>
        <v>4.7229593577055737E-5</v>
      </c>
      <c r="J4" s="4">
        <f t="shared" si="0"/>
        <v>4.7627858651079671E-5</v>
      </c>
      <c r="K4" s="4">
        <f t="shared" si="0"/>
        <v>4.8009322538124139E-5</v>
      </c>
      <c r="L4" s="4">
        <f t="shared" si="0"/>
        <v>4.8379767703784358E-5</v>
      </c>
      <c r="M4" s="4">
        <f t="shared" si="0"/>
        <v>4.8741128787825632E-5</v>
      </c>
      <c r="N4" s="4">
        <f t="shared" si="0"/>
        <v>4.9176544762285471E-5</v>
      </c>
      <c r="O4" s="4">
        <f t="shared" si="0"/>
        <v>4.9658528335717445E-5</v>
      </c>
      <c r="P4" s="4">
        <f t="shared" si="0"/>
        <v>5.0194302124318708E-5</v>
      </c>
      <c r="Q4" s="4">
        <f t="shared" si="0"/>
        <v>5.0757712428222775E-5</v>
      </c>
      <c r="R4" s="4">
        <f t="shared" si="0"/>
        <v>5.1365705062059409E-5</v>
      </c>
      <c r="S4" s="4">
        <f t="shared" si="0"/>
        <v>5.2015663091300607E-5</v>
      </c>
      <c r="T4" s="4">
        <f t="shared" si="0"/>
        <v>5.270685350091932E-5</v>
      </c>
      <c r="U4" s="4">
        <f t="shared" si="0"/>
        <v>5.3440024599804815E-5</v>
      </c>
      <c r="V4" s="4">
        <f t="shared" si="0"/>
        <v>5.4208580994457493E-5</v>
      </c>
      <c r="W4" s="4">
        <f t="shared" si="0"/>
        <v>5.5024998535149125E-5</v>
      </c>
      <c r="X4" s="4">
        <f t="shared" si="0"/>
        <v>5.5782277258749056E-5</v>
      </c>
      <c r="Y4" s="4">
        <f t="shared" si="0"/>
        <v>5.6527703722783445E-5</v>
      </c>
      <c r="Z4" s="4">
        <f t="shared" si="0"/>
        <v>5.7279365187541175E-5</v>
      </c>
      <c r="AA4" s="4">
        <f t="shared" si="0"/>
        <v>5.80252476749763E-5</v>
      </c>
      <c r="AB4" s="4">
        <f t="shared" si="0"/>
        <v>5.8775510810506414E-5</v>
      </c>
      <c r="AC4" s="4">
        <f t="shared" si="0"/>
        <v>5.9527441320602412E-5</v>
      </c>
      <c r="AD4" s="4">
        <f t="shared" si="0"/>
        <v>6.0269515871993718E-5</v>
      </c>
      <c r="AE4" s="4">
        <f t="shared" si="0"/>
        <v>6.1007524430820622E-5</v>
      </c>
      <c r="AF4" s="4">
        <f t="shared" si="0"/>
        <v>6.1743093142052144E-5</v>
      </c>
      <c r="AG4" s="4">
        <f t="shared" si="0"/>
        <v>6.2474706369037628E-5</v>
      </c>
    </row>
    <row r="5" spans="1:33">
      <c r="A5" t="s">
        <v>5</v>
      </c>
      <c r="B5" s="4">
        <f>Extrapolations!C5</f>
        <v>4.4711503306093667E-5</v>
      </c>
      <c r="C5" s="4">
        <f>Extrapolations!D5</f>
        <v>4.5014507746810084E-5</v>
      </c>
      <c r="D5" s="4">
        <f>Extrapolations!E5</f>
        <v>4.5374614927512139E-5</v>
      </c>
      <c r="E5" s="4">
        <f>Extrapolations!F5</f>
        <v>4.5740063465626803E-5</v>
      </c>
      <c r="F5" s="4">
        <f>Extrapolations!G5</f>
        <v>4.6078698619154282E-5</v>
      </c>
      <c r="G5" s="4">
        <f>Extrapolations!H5</f>
        <v>4.6472392079588853E-5</v>
      </c>
      <c r="H5" s="4">
        <f>Extrapolations!I5</f>
        <v>4.6857739575399974E-5</v>
      </c>
      <c r="I5" s="4">
        <f>Extrapolations!J5</f>
        <v>4.7229593577055737E-5</v>
      </c>
      <c r="J5" s="4">
        <f>Extrapolations!K5</f>
        <v>4.7627858651079671E-5</v>
      </c>
      <c r="K5" s="4">
        <f>Extrapolations!L5</f>
        <v>4.8009322538124139E-5</v>
      </c>
      <c r="L5" s="4">
        <f>Extrapolations!M5</f>
        <v>4.8379767703784358E-5</v>
      </c>
      <c r="M5" s="4">
        <f>Extrapolations!N5</f>
        <v>4.8741128787825632E-5</v>
      </c>
      <c r="N5" s="4">
        <f>Extrapolations!O5</f>
        <v>4.9176544762285471E-5</v>
      </c>
      <c r="O5" s="4">
        <f>Extrapolations!P5</f>
        <v>4.9658528335717445E-5</v>
      </c>
      <c r="P5" s="4">
        <f>Extrapolations!Q5</f>
        <v>5.0194302124318708E-5</v>
      </c>
      <c r="Q5" s="4">
        <f>Extrapolations!R5</f>
        <v>5.0757712428222775E-5</v>
      </c>
      <c r="R5" s="4">
        <f>Extrapolations!S5</f>
        <v>5.1365705062059409E-5</v>
      </c>
      <c r="S5" s="4">
        <f>Extrapolations!T5</f>
        <v>5.2015663091300607E-5</v>
      </c>
      <c r="T5" s="4">
        <f>Extrapolations!U5</f>
        <v>5.270685350091932E-5</v>
      </c>
      <c r="U5" s="4">
        <f>Extrapolations!V5</f>
        <v>5.3440024599804815E-5</v>
      </c>
      <c r="V5" s="4">
        <f>Extrapolations!W5</f>
        <v>5.4208580994457493E-5</v>
      </c>
      <c r="W5" s="4">
        <f>Extrapolations!X5</f>
        <v>5.5024998535149125E-5</v>
      </c>
      <c r="X5" s="4">
        <f>Extrapolations!Y5</f>
        <v>5.5782277258749056E-5</v>
      </c>
      <c r="Y5" s="4">
        <f>Extrapolations!Z5</f>
        <v>5.6527703722783445E-5</v>
      </c>
      <c r="Z5" s="4">
        <f>Extrapolations!AA5</f>
        <v>5.7279365187541175E-5</v>
      </c>
      <c r="AA5" s="4">
        <f>Extrapolations!AB5</f>
        <v>5.80252476749763E-5</v>
      </c>
      <c r="AB5" s="4">
        <f>Extrapolations!AC5</f>
        <v>5.8775510810506414E-5</v>
      </c>
      <c r="AC5" s="4">
        <f>Extrapolations!AD5</f>
        <v>5.9527441320602412E-5</v>
      </c>
      <c r="AD5" s="4">
        <f>Extrapolations!AE5</f>
        <v>6.0269515871993718E-5</v>
      </c>
      <c r="AE5" s="4">
        <f>Extrapolations!AF5</f>
        <v>6.1007524430820622E-5</v>
      </c>
      <c r="AF5" s="4">
        <f>Extrapolations!AG5</f>
        <v>6.1743093142052144E-5</v>
      </c>
      <c r="AG5" s="4">
        <f>Extrapolations!AH5</f>
        <v>6.2474706369037628E-5</v>
      </c>
    </row>
    <row r="6" spans="1:33">
      <c r="A6" t="s">
        <v>6</v>
      </c>
      <c r="B6" s="4">
        <f>B$5/(1-'Other Values'!$B$3)*'Other Values'!$B$6+B$5*(1-'Other Values'!$B$6)</f>
        <v>5.5489484648481344E-5</v>
      </c>
      <c r="C6" s="4">
        <f>C$5/(1-'Other Values'!$B$3)*'Other Values'!$B$6+C$5*(1-'Other Values'!$B$6)</f>
        <v>5.5865530162908591E-5</v>
      </c>
      <c r="D6" s="4">
        <f>D$5/(1-'Other Values'!$B$3)*'Other Values'!$B$6+D$5*(1-'Other Values'!$B$6)</f>
        <v>5.6312443382054391E-5</v>
      </c>
      <c r="E6" s="4">
        <f>E$5/(1-'Other Values'!$B$3)*'Other Values'!$B$6+E$5*(1-'Other Values'!$B$6)</f>
        <v>5.6765985525486634E-5</v>
      </c>
      <c r="F6" s="4">
        <f>F$5/(1-'Other Values'!$B$3)*'Other Values'!$B$6+F$5*(1-'Other Values'!$B$6)</f>
        <v>5.718625075397736E-5</v>
      </c>
      <c r="G6" s="4">
        <f>G$5/(1-'Other Values'!$B$3)*'Other Values'!$B$6+G$5*(1-'Other Values'!$B$6)</f>
        <v>5.7674846431010077E-5</v>
      </c>
      <c r="H6" s="4">
        <f>H$5/(1-'Other Values'!$B$3)*'Other Values'!$B$6+H$5*(1-'Other Values'!$B$6)</f>
        <v>5.8153084297600168E-5</v>
      </c>
      <c r="I6" s="4">
        <f>I$5/(1-'Other Values'!$B$3)*'Other Values'!$B$6+I$5*(1-'Other Values'!$B$6)</f>
        <v>5.8614575980738044E-5</v>
      </c>
      <c r="J6" s="4">
        <f>J$5/(1-'Other Values'!$B$3)*'Other Values'!$B$6+J$5*(1-'Other Values'!$B$6)</f>
        <v>5.9108845286777359E-5</v>
      </c>
      <c r="K6" s="4">
        <f>K$5/(1-'Other Values'!$B$3)*'Other Values'!$B$6+K$5*(1-'Other Values'!$B$6)</f>
        <v>5.958226337695415E-5</v>
      </c>
      <c r="L6" s="4">
        <f>L$5/(1-'Other Values'!$B$3)*'Other Values'!$B$6+L$5*(1-'Other Values'!$B$6)</f>
        <v>6.0042006615562839E-5</v>
      </c>
      <c r="M6" s="4">
        <f>M$5/(1-'Other Values'!$B$3)*'Other Values'!$B$6+M$5*(1-'Other Values'!$B$6)</f>
        <v>6.0490475999117074E-5</v>
      </c>
      <c r="N6" s="4">
        <f>N$5/(1-'Other Values'!$B$3)*'Other Values'!$B$6+N$5*(1-'Other Values'!$B$6)</f>
        <v>6.1030851657369658E-5</v>
      </c>
      <c r="O6" s="4">
        <f>O$5/(1-'Other Values'!$B$3)*'Other Values'!$B$6+O$5*(1-'Other Values'!$B$6)</f>
        <v>6.162902031914955E-5</v>
      </c>
      <c r="P6" s="4">
        <f>P$5/(1-'Other Values'!$B$3)*'Other Values'!$B$6+P$5*(1-'Other Values'!$B$6)</f>
        <v>6.2293945656464181E-5</v>
      </c>
      <c r="Q6" s="4">
        <f>Q$5/(1-'Other Values'!$B$3)*'Other Values'!$B$6+Q$5*(1-'Other Values'!$B$6)</f>
        <v>6.2993169460129494E-5</v>
      </c>
      <c r="R6" s="4">
        <f>R$5/(1-'Other Values'!$B$3)*'Other Values'!$B$6+R$5*(1-'Other Values'!$B$6)</f>
        <v>6.3747722437038006E-5</v>
      </c>
      <c r="S6" s="4">
        <f>S$5/(1-'Other Values'!$B$3)*'Other Values'!$B$6+S$5*(1-'Other Values'!$B$6)</f>
        <v>6.4554356824587678E-5</v>
      </c>
      <c r="T6" s="4">
        <f>T$5/(1-'Other Values'!$B$3)*'Other Values'!$B$6+T$5*(1-'Other Values'!$B$6)</f>
        <v>6.5412162909995867E-5</v>
      </c>
      <c r="U6" s="4">
        <f>U$5/(1-'Other Values'!$B$3)*'Other Values'!$B$6+U$5*(1-'Other Values'!$B$6)</f>
        <v>6.6322069386586476E-5</v>
      </c>
      <c r="V6" s="4">
        <f>V$5/(1-'Other Values'!$B$3)*'Other Values'!$B$6+V$5*(1-'Other Values'!$B$6)</f>
        <v>6.7275891000917194E-5</v>
      </c>
      <c r="W6" s="4">
        <f>W$5/(1-'Other Values'!$B$3)*'Other Values'!$B$6+W$5*(1-'Other Values'!$B$6)</f>
        <v>6.8289110983274298E-5</v>
      </c>
      <c r="X6" s="4">
        <f>X$5/(1-'Other Values'!$B$3)*'Other Values'!$B$6+X$5*(1-'Other Values'!$B$6)</f>
        <v>6.9228936374967021E-5</v>
      </c>
      <c r="Y6" s="4">
        <f>Y$5/(1-'Other Values'!$B$3)*'Other Values'!$B$6+Y$5*(1-'Other Values'!$B$6)</f>
        <v>7.0154052447433555E-5</v>
      </c>
      <c r="Z6" s="4">
        <f>Z$5/(1-'Other Values'!$B$3)*'Other Values'!$B$6+Z$5*(1-'Other Values'!$B$6)</f>
        <v>7.1086906505683144E-5</v>
      </c>
      <c r="AA6" s="4">
        <f>AA$5/(1-'Other Values'!$B$3)*'Other Values'!$B$6+AA$5*(1-'Other Values'!$B$6)</f>
        <v>7.2012588528780358E-5</v>
      </c>
      <c r="AB6" s="4">
        <f>AB$5/(1-'Other Values'!$B$3)*'Other Values'!$B$6+AB$5*(1-'Other Values'!$B$6)</f>
        <v>7.2943707181989342E-5</v>
      </c>
      <c r="AC6" s="4">
        <f>AC$5/(1-'Other Values'!$B$3)*'Other Values'!$B$6+AC$5*(1-'Other Values'!$B$6)</f>
        <v>7.3876895140601557E-5</v>
      </c>
      <c r="AD6" s="4">
        <f>AD$5/(1-'Other Values'!$B$3)*'Other Values'!$B$6+AD$5*(1-'Other Values'!$B$6)</f>
        <v>7.4797851301380987E-5</v>
      </c>
      <c r="AE6" s="4">
        <f>AE$5/(1-'Other Values'!$B$3)*'Other Values'!$B$6+AE$5*(1-'Other Values'!$B$6)</f>
        <v>7.5713761337219381E-5</v>
      </c>
      <c r="AF6" s="4">
        <f>AF$5/(1-'Other Values'!$B$3)*'Other Values'!$B$6+AF$5*(1-'Other Values'!$B$6)</f>
        <v>7.6626643385276636E-5</v>
      </c>
      <c r="AG6" s="4">
        <f>AG$5/(1-'Other Values'!$B$3)*'Other Values'!$B$6+AG$5*(1-'Other Values'!$B$6)</f>
        <v>7.7534616455417264E-5</v>
      </c>
    </row>
    <row r="7" spans="1:33">
      <c r="A7" t="s">
        <v>80</v>
      </c>
      <c r="B7" s="4">
        <f>B$4*Calculations!$B$27</f>
        <v>3.6961504886917173E-5</v>
      </c>
      <c r="C7" s="4">
        <f>C$4*Calculations!$B$27</f>
        <v>3.7211988527326801E-5</v>
      </c>
      <c r="D7" s="4">
        <f>D$4*Calculations!$B$27</f>
        <v>3.7509677093694443E-5</v>
      </c>
      <c r="E7" s="4">
        <f>E$4*Calculations!$B$27</f>
        <v>3.7811781181650726E-5</v>
      </c>
      <c r="F7" s="4">
        <f>F$4*Calculations!$B$27</f>
        <v>3.8091719541054586E-5</v>
      </c>
      <c r="G7" s="4">
        <f>G$4*Calculations!$B$27</f>
        <v>3.8417172761944529E-5</v>
      </c>
      <c r="H7" s="4">
        <f>H$4*Calculations!$B$27</f>
        <v>3.8735726652921463E-5</v>
      </c>
      <c r="I7" s="4">
        <f>I$4*Calculations!$B$27</f>
        <v>3.904312592342521E-5</v>
      </c>
      <c r="J7" s="4">
        <f>J$4*Calculations!$B$27</f>
        <v>3.9372358344420945E-5</v>
      </c>
      <c r="K7" s="4">
        <f>K$4*Calculations!$B$27</f>
        <v>3.968770178587609E-5</v>
      </c>
      <c r="L7" s="4">
        <f>L$4*Calculations!$B$27</f>
        <v>3.9993936418765718E-5</v>
      </c>
      <c r="M7" s="4">
        <f>M$4*Calculations!$B$27</f>
        <v>4.0292661545100553E-5</v>
      </c>
      <c r="N7" s="4">
        <f>N$4*Calculations!$B$27</f>
        <v>4.0652605373373619E-5</v>
      </c>
      <c r="O7" s="4">
        <f>O$4*Calculations!$B$27</f>
        <v>4.105104507876352E-5</v>
      </c>
      <c r="P7" s="4">
        <f>P$4*Calculations!$B$27</f>
        <v>4.1493951356597597E-5</v>
      </c>
      <c r="Q7" s="4">
        <f>Q$4*Calculations!$B$27</f>
        <v>4.1959703817625927E-5</v>
      </c>
      <c r="R7" s="4">
        <f>R$4*Calculations!$B$27</f>
        <v>4.2462311000232106E-5</v>
      </c>
      <c r="S7" s="4">
        <f>S$4*Calculations!$B$27</f>
        <v>4.2999609572137097E-5</v>
      </c>
      <c r="T7" s="4">
        <f>T$4*Calculations!$B$27</f>
        <v>4.3570993574325873E-5</v>
      </c>
      <c r="U7" s="4">
        <f>U$4*Calculations!$B$27</f>
        <v>4.4177081608738024E-5</v>
      </c>
      <c r="V7" s="4">
        <f>V$4*Calculations!$B$27</f>
        <v>4.4812421484079562E-5</v>
      </c>
      <c r="W7" s="4">
        <f>W$4*Calculations!$B$27</f>
        <v>4.5487326568649286E-5</v>
      </c>
      <c r="X7" s="4">
        <f>X$4*Calculations!$B$27</f>
        <v>4.6113343570392158E-5</v>
      </c>
      <c r="Y7" s="4">
        <f>Y$4*Calculations!$B$27</f>
        <v>4.672956270542378E-5</v>
      </c>
      <c r="Z7" s="4">
        <f>Z$4*Calculations!$B$27</f>
        <v>4.7350936107090721E-5</v>
      </c>
      <c r="AA7" s="4">
        <f>AA$4*Calculations!$B$27</f>
        <v>4.7967532221420923E-5</v>
      </c>
      <c r="AB7" s="4">
        <f>AB$4*Calculations!$B$27</f>
        <v>4.85877496710675E-5</v>
      </c>
      <c r="AC7" s="4">
        <f>AC$4*Calculations!$B$27</f>
        <v>4.920934548352026E-5</v>
      </c>
      <c r="AD7" s="4">
        <f>AD$4*Calculations!$B$27</f>
        <v>4.9822793704438577E-5</v>
      </c>
      <c r="AE7" s="4">
        <f>AE$4*Calculations!$B$27</f>
        <v>5.0432880705247372E-5</v>
      </c>
      <c r="AF7" s="4">
        <f>AF$4*Calculations!$B$27</f>
        <v>5.1040950765623579E-5</v>
      </c>
      <c r="AG7" s="4">
        <f>AG$4*Calculations!$B$27</f>
        <v>5.1645750959422289E-5</v>
      </c>
    </row>
    <row r="8" spans="1:33">
      <c r="A8" t="s">
        <v>81</v>
      </c>
      <c r="B8" s="4">
        <f>B$4*Calculations!$B$23</f>
        <v>9.6874923829869626E-5</v>
      </c>
      <c r="C8" s="4">
        <f>C$4*Calculations!$B$23</f>
        <v>9.7531433451421862E-5</v>
      </c>
      <c r="D8" s="4">
        <f>D$4*Calculations!$B$23</f>
        <v>9.8311665676276309E-5</v>
      </c>
      <c r="E8" s="4">
        <f>E$4*Calculations!$B$23</f>
        <v>9.9103470842191424E-5</v>
      </c>
      <c r="F8" s="4">
        <f>F$4*Calculations!$B$23</f>
        <v>9.9837180341500956E-5</v>
      </c>
      <c r="G8" s="4">
        <f>G$4*Calculations!$B$23</f>
        <v>1.006901828391092E-4</v>
      </c>
      <c r="H8" s="4">
        <f>H$4*Calculations!$B$23</f>
        <v>1.0152510241336662E-4</v>
      </c>
      <c r="I8" s="4">
        <f>I$4*Calculations!$B$23</f>
        <v>1.0233078608362078E-4</v>
      </c>
      <c r="J8" s="4">
        <f>J$4*Calculations!$B$23</f>
        <v>1.0319369374400597E-4</v>
      </c>
      <c r="K8" s="4">
        <f>K$4*Calculations!$B$23</f>
        <v>1.0402019883260232E-4</v>
      </c>
      <c r="L8" s="4">
        <f>L$4*Calculations!$B$23</f>
        <v>1.0482283002486612E-4</v>
      </c>
      <c r="M8" s="4">
        <f>M$4*Calculations!$B$23</f>
        <v>1.0560577904028888E-4</v>
      </c>
      <c r="N8" s="4">
        <f>N$4*Calculations!$B$23</f>
        <v>1.065491803182852E-4</v>
      </c>
      <c r="O8" s="4">
        <f>O$4*Calculations!$B$23</f>
        <v>1.0759347806072115E-4</v>
      </c>
      <c r="P8" s="4">
        <f>P$4*Calculations!$B$23</f>
        <v>1.0875432126935721E-4</v>
      </c>
      <c r="Q8" s="4">
        <f>Q$4*Calculations!$B$23</f>
        <v>1.099750435944827E-4</v>
      </c>
      <c r="R8" s="4">
        <f>R$4*Calculations!$B$23</f>
        <v>1.112923609677954E-4</v>
      </c>
      <c r="S8" s="4">
        <f>S$4*Calculations!$B$23</f>
        <v>1.1270060336448467E-4</v>
      </c>
      <c r="T8" s="4">
        <f>T$4*Calculations!$B$23</f>
        <v>1.141981825853252E-4</v>
      </c>
      <c r="U8" s="4">
        <f>U$4*Calculations!$B$23</f>
        <v>1.1578671996624379E-4</v>
      </c>
      <c r="V8" s="4">
        <f>V$4*Calculations!$B$23</f>
        <v>1.1745192548799125E-4</v>
      </c>
      <c r="W8" s="4">
        <f>W$4*Calculations!$B$23</f>
        <v>1.1922083015948979E-4</v>
      </c>
      <c r="X8" s="4">
        <f>X$4*Calculations!$B$23</f>
        <v>1.2086160072728964E-4</v>
      </c>
      <c r="Y8" s="4">
        <f>Y$4*Calculations!$B$23</f>
        <v>1.2247669139936414E-4</v>
      </c>
      <c r="Z8" s="4">
        <f>Z$4*Calculations!$B$23</f>
        <v>1.2410529123967257E-4</v>
      </c>
      <c r="AA8" s="4">
        <f>AA$4*Calculations!$B$23</f>
        <v>1.2572136996244867E-4</v>
      </c>
      <c r="AB8" s="4">
        <f>AB$4*Calculations!$B$23</f>
        <v>1.2734694008943059E-4</v>
      </c>
      <c r="AC8" s="4">
        <f>AC$4*Calculations!$B$23</f>
        <v>1.2897612286130524E-4</v>
      </c>
      <c r="AD8" s="4">
        <f>AD$4*Calculations!$B$23</f>
        <v>1.3058395105598641E-4</v>
      </c>
      <c r="AE8" s="4">
        <f>AE$4*Calculations!$B$23</f>
        <v>1.3218296960011136E-4</v>
      </c>
      <c r="AF8" s="4">
        <f>AF$4*Calculations!$B$23</f>
        <v>1.3377670180777967E-4</v>
      </c>
      <c r="AG8" s="4">
        <f>AG$4*Calculations!$B$23</f>
        <v>1.3536186379958155E-4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6.3330787670246717E-6</v>
      </c>
      <c r="C2" s="4">
        <f>C$5/(1-'Other Values'!$B$3)</f>
        <v>6.4372124301337587E-6</v>
      </c>
      <c r="D2" s="4">
        <f>D$5/(1-'Other Values'!$B$3)</f>
        <v>6.4453417492568819E-6</v>
      </c>
      <c r="E2" s="4">
        <f>E$5/(1-'Other Values'!$B$3)</f>
        <v>6.6688141964313929E-6</v>
      </c>
      <c r="F2" s="4">
        <f>F$5/(1-'Other Values'!$B$3)</f>
        <v>6.668590625621996E-6</v>
      </c>
      <c r="G2" s="4">
        <f>G$5/(1-'Other Values'!$B$3)</f>
        <v>6.9019021776091019E-6</v>
      </c>
      <c r="H2" s="4">
        <f>H$5/(1-'Other Values'!$B$3)</f>
        <v>6.8735242125779091E-6</v>
      </c>
      <c r="I2" s="4">
        <f>I$5/(1-'Other Values'!$B$3)</f>
        <v>7.0383494170178589E-6</v>
      </c>
      <c r="J2" s="4">
        <f>J$5/(1-'Other Values'!$B$3)</f>
        <v>7.0423086486929343E-6</v>
      </c>
      <c r="K2" s="4">
        <f>K$5/(1-'Other Values'!$B$3)</f>
        <v>7.239881922772778E-6</v>
      </c>
      <c r="L2" s="4">
        <f>L$5/(1-'Other Values'!$B$3)</f>
        <v>7.0393133301829112E-6</v>
      </c>
      <c r="M2" s="4">
        <f>M$5/(1-'Other Values'!$B$3)</f>
        <v>7.2766622416701681E-6</v>
      </c>
      <c r="N2" s="4">
        <f>N$5/(1-'Other Values'!$B$3)</f>
        <v>7.2082788674261285E-6</v>
      </c>
      <c r="O2" s="4">
        <f>O$5/(1-'Other Values'!$B$3)</f>
        <v>7.2546970142109821E-6</v>
      </c>
      <c r="P2" s="4">
        <f>P$5/(1-'Other Values'!$B$3)</f>
        <v>7.432370017792834E-6</v>
      </c>
      <c r="Q2" s="4">
        <f>Q$5/(1-'Other Values'!$B$3)</f>
        <v>7.3483267847364784E-6</v>
      </c>
      <c r="R2" s="4">
        <f>R$5/(1-'Other Values'!$B$3)</f>
        <v>7.4035021707453216E-6</v>
      </c>
      <c r="S2" s="4">
        <f>S$5/(1-'Other Values'!$B$3)</f>
        <v>7.2786604399643856E-6</v>
      </c>
      <c r="T2" s="4">
        <f>T$5/(1-'Other Values'!$B$3)</f>
        <v>7.5424003535964356E-6</v>
      </c>
      <c r="U2" s="4">
        <f>U$5/(1-'Other Values'!$B$3)</f>
        <v>7.6699240433144526E-6</v>
      </c>
      <c r="V2" s="4">
        <f>V$5/(1-'Other Values'!$B$3)</f>
        <v>7.6118499586649453E-6</v>
      </c>
      <c r="W2" s="4">
        <f>W$5/(1-'Other Values'!$B$3)</f>
        <v>7.7472284174692725E-6</v>
      </c>
      <c r="X2" s="4">
        <f>X$5/(1-'Other Values'!$B$3)</f>
        <v>7.9166858508655941E-6</v>
      </c>
      <c r="Y2" s="4">
        <f>Y$5/(1-'Other Values'!$B$3)</f>
        <v>7.9626271989706748E-6</v>
      </c>
      <c r="Z2" s="4">
        <f>Z$5/(1-'Other Values'!$B$3)</f>
        <v>8.1112551214457578E-6</v>
      </c>
      <c r="AA2" s="4">
        <f>AA$5/(1-'Other Values'!$B$3)</f>
        <v>8.1092200499007607E-6</v>
      </c>
      <c r="AB2" s="4">
        <f>AB$5/(1-'Other Values'!$B$3)</f>
        <v>8.1045387747639309E-6</v>
      </c>
      <c r="AC2" s="4">
        <f>AC$5/(1-'Other Values'!$B$3)</f>
        <v>8.1809705295597992E-6</v>
      </c>
      <c r="AD2" s="4">
        <f>AD$5/(1-'Other Values'!$B$3)</f>
        <v>8.2826043891236124E-6</v>
      </c>
      <c r="AE2" s="4">
        <f>AE$5/(1-'Other Values'!$B$3)</f>
        <v>8.3338152888135414E-6</v>
      </c>
      <c r="AF2" s="4">
        <f>AF$5/(1-'Other Values'!$B$3)</f>
        <v>8.5415115904001801E-6</v>
      </c>
      <c r="AG2" s="4">
        <f>AG$5/(1-'Other Values'!$B$3)</f>
        <v>8.5213005021538665E-6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Extrapolations!C6</f>
        <v>3.6605195273402609E-6</v>
      </c>
      <c r="C5" s="4">
        <f>Extrapolations!D6</f>
        <v>3.7207087846173129E-6</v>
      </c>
      <c r="D5" s="4">
        <f>Extrapolations!E6</f>
        <v>3.7254075310704781E-6</v>
      </c>
      <c r="E5" s="4">
        <f>Extrapolations!F6</f>
        <v>3.8545746055373454E-6</v>
      </c>
      <c r="F5" s="4">
        <f>Extrapolations!G6</f>
        <v>3.854445381609514E-6</v>
      </c>
      <c r="G5" s="4">
        <f>Extrapolations!H6</f>
        <v>3.9892994586580612E-6</v>
      </c>
      <c r="H5" s="4">
        <f>Extrapolations!I6</f>
        <v>3.972896994870032E-6</v>
      </c>
      <c r="I5" s="4">
        <f>Extrapolations!J6</f>
        <v>4.0681659630363231E-6</v>
      </c>
      <c r="J5" s="4">
        <f>Extrapolations!K6</f>
        <v>4.0704543989445165E-6</v>
      </c>
      <c r="K5" s="4">
        <f>Extrapolations!L6</f>
        <v>4.1846517513626664E-6</v>
      </c>
      <c r="L5" s="4">
        <f>Extrapolations!M6</f>
        <v>4.0687231048457231E-6</v>
      </c>
      <c r="M5" s="4">
        <f>Extrapolations!N6</f>
        <v>4.2059107756853577E-6</v>
      </c>
      <c r="N5" s="4">
        <f>Extrapolations!O6</f>
        <v>4.1663851853723027E-6</v>
      </c>
      <c r="O5" s="4">
        <f>Extrapolations!P6</f>
        <v>4.1932148742139481E-6</v>
      </c>
      <c r="P5" s="4">
        <f>Extrapolations!Q6</f>
        <v>4.2959098702842586E-6</v>
      </c>
      <c r="Q5" s="4">
        <f>Extrapolations!R6</f>
        <v>4.2473328815776851E-6</v>
      </c>
      <c r="R5" s="4">
        <f>Extrapolations!S6</f>
        <v>4.2792242546907966E-6</v>
      </c>
      <c r="S5" s="4">
        <f>Extrapolations!T6</f>
        <v>4.2070657342994155E-6</v>
      </c>
      <c r="T5" s="4">
        <f>Extrapolations!U6</f>
        <v>4.3595074043787403E-6</v>
      </c>
      <c r="U5" s="4">
        <f>Extrapolations!V6</f>
        <v>4.4332160970357545E-6</v>
      </c>
      <c r="V5" s="4">
        <f>Extrapolations!W6</f>
        <v>4.3996492761083387E-6</v>
      </c>
      <c r="W5" s="4">
        <f>Extrapolations!X6</f>
        <v>4.4778980252972398E-6</v>
      </c>
      <c r="X5" s="4">
        <f>Extrapolations!Y6</f>
        <v>4.5758444218003135E-6</v>
      </c>
      <c r="Y5" s="4">
        <f>Extrapolations!Z6</f>
        <v>4.6023985210050502E-6</v>
      </c>
      <c r="Z5" s="4">
        <f>Extrapolations!AA6</f>
        <v>4.6883054601956489E-6</v>
      </c>
      <c r="AA5" s="4">
        <f>Extrapolations!AB6</f>
        <v>4.6871291888426402E-6</v>
      </c>
      <c r="AB5" s="4">
        <f>Extrapolations!AC6</f>
        <v>4.6844234118135522E-6</v>
      </c>
      <c r="AC5" s="4">
        <f>Extrapolations!AD6</f>
        <v>4.7286009660855641E-6</v>
      </c>
      <c r="AD5" s="4">
        <f>Extrapolations!AE6</f>
        <v>4.7873453369134488E-6</v>
      </c>
      <c r="AE5" s="4">
        <f>Extrapolations!AF6</f>
        <v>4.816945236934228E-6</v>
      </c>
      <c r="AF5" s="4">
        <f>Extrapolations!AG6</f>
        <v>4.936993699251305E-6</v>
      </c>
      <c r="AG5" s="4">
        <f>Extrapolations!AH6</f>
        <v>4.9253116902449356E-6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 s="4">
        <f>B$5*Calculations!$B$23</f>
        <v>7.9311256425705671E-6</v>
      </c>
      <c r="C8" s="4">
        <f>C$5*Calculations!$B$23</f>
        <v>8.0615357000041786E-6</v>
      </c>
      <c r="D8" s="4">
        <f>D$5*Calculations!$B$23</f>
        <v>8.0717163173193703E-6</v>
      </c>
      <c r="E8" s="4">
        <f>E$5*Calculations!$B$23</f>
        <v>8.3515783119975825E-6</v>
      </c>
      <c r="F8" s="4">
        <f>F$5*Calculations!$B$23</f>
        <v>8.351298326820614E-6</v>
      </c>
      <c r="G8" s="4">
        <f>G$5*Calculations!$B$23</f>
        <v>8.6434821604258009E-6</v>
      </c>
      <c r="H8" s="4">
        <f>H$5*Calculations!$B$23</f>
        <v>8.6079434888850711E-6</v>
      </c>
      <c r="I8" s="4">
        <f>I$5*Calculations!$B$23</f>
        <v>8.8143595865787009E-6</v>
      </c>
      <c r="J8" s="4">
        <f>J$5*Calculations!$B$23</f>
        <v>8.8193178643797875E-6</v>
      </c>
      <c r="K8" s="4">
        <f>K$5*Calculations!$B$23</f>
        <v>9.0667454612857783E-6</v>
      </c>
      <c r="L8" s="4">
        <f>L$5*Calculations!$B$23</f>
        <v>8.8155667271657347E-6</v>
      </c>
      <c r="M8" s="4">
        <f>M$5*Calculations!$B$23</f>
        <v>9.1128066806516088E-6</v>
      </c>
      <c r="N8" s="4">
        <f>N$5*Calculations!$B$23</f>
        <v>9.0271679016399911E-6</v>
      </c>
      <c r="O8" s="4">
        <f>O$5*Calculations!$B$23</f>
        <v>9.0852988941302225E-6</v>
      </c>
      <c r="P8" s="4">
        <f>P$5*Calculations!$B$23</f>
        <v>9.3078047189492279E-6</v>
      </c>
      <c r="Q8" s="4">
        <f>Q$5*Calculations!$B$23</f>
        <v>9.2025545767516521E-6</v>
      </c>
      <c r="R8" s="4">
        <f>R$5*Calculations!$B$23</f>
        <v>9.271652551830061E-6</v>
      </c>
      <c r="S8" s="4">
        <f>S$5*Calculations!$B$23</f>
        <v>9.1153090909820673E-6</v>
      </c>
      <c r="T8" s="4">
        <f>T$5*Calculations!$B$23</f>
        <v>9.445599376153939E-6</v>
      </c>
      <c r="U8" s="4">
        <f>U$5*Calculations!$B$23</f>
        <v>9.6053015435774702E-6</v>
      </c>
      <c r="V8" s="4">
        <f>V$5*Calculations!$B$23</f>
        <v>9.5325734315680693E-6</v>
      </c>
      <c r="W8" s="4">
        <f>W$5*Calculations!$B$23</f>
        <v>9.7021123881440213E-6</v>
      </c>
      <c r="X8" s="4">
        <f>X$5*Calculations!$B$23</f>
        <v>9.914329580567348E-6</v>
      </c>
      <c r="Y8" s="4">
        <f>Y$5*Calculations!$B$23</f>
        <v>9.9718634621776109E-6</v>
      </c>
      <c r="Z8" s="4">
        <f>Z$5*Calculations!$B$23</f>
        <v>1.015799516375724E-5</v>
      </c>
      <c r="AA8" s="4">
        <f>AA$5*Calculations!$B$23</f>
        <v>1.0155446575825722E-5</v>
      </c>
      <c r="AB8" s="4">
        <f>AB$5*Calculations!$B$23</f>
        <v>1.0149584058929364E-5</v>
      </c>
      <c r="AC8" s="4">
        <f>AC$5*Calculations!$B$23</f>
        <v>1.024530209318539E-5</v>
      </c>
      <c r="AD8" s="4">
        <f>AD$5*Calculations!$B$23</f>
        <v>1.0372581563312474E-5</v>
      </c>
      <c r="AE8" s="4">
        <f>AE$5*Calculations!$B$23</f>
        <v>1.0436714680024162E-5</v>
      </c>
      <c r="AF8" s="4">
        <f>AF$5*Calculations!$B$23</f>
        <v>1.0696819681711162E-5</v>
      </c>
      <c r="AG8" s="4">
        <f>AG$5*Calculations!$B$23</f>
        <v>1.0671508662197363E-5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5.4261989609547589E-6</v>
      </c>
      <c r="C2" s="4">
        <f>C$5/(1-'Other Values'!$B$3)</f>
        <v>4.9486302618133599E-6</v>
      </c>
      <c r="D2" s="4">
        <f>D$5/(1-'Other Values'!$B$3)</f>
        <v>5.4501185361436339E-6</v>
      </c>
      <c r="E2" s="4">
        <f>E$5/(1-'Other Values'!$B$3)</f>
        <v>5.0383634420339906E-6</v>
      </c>
      <c r="F2" s="4">
        <f>F$5/(1-'Other Values'!$B$3)</f>
        <v>5.8504475553903176E-6</v>
      </c>
      <c r="G2" s="4">
        <f>G$5/(1-'Other Values'!$B$3)</f>
        <v>5.195770715008965E-6</v>
      </c>
      <c r="H2" s="4">
        <f>H$5/(1-'Other Values'!$B$3)</f>
        <v>5.6706860886458136E-6</v>
      </c>
      <c r="I2" s="4">
        <f>I$5/(1-'Other Values'!$B$3)</f>
        <v>5.8111966576546569E-6</v>
      </c>
      <c r="J2" s="4">
        <f>J$5/(1-'Other Values'!$B$3)</f>
        <v>5.2226149947254343E-6</v>
      </c>
      <c r="K2" s="4">
        <f>K$5/(1-'Other Values'!$B$3)</f>
        <v>5.5528266249951405E-6</v>
      </c>
      <c r="L2" s="4">
        <f>L$5/(1-'Other Values'!$B$3)</f>
        <v>5.7614027029417188E-6</v>
      </c>
      <c r="M2" s="4">
        <f>M$5/(1-'Other Values'!$B$3)</f>
        <v>5.8334519995485718E-6</v>
      </c>
      <c r="N2" s="4">
        <f>N$5/(1-'Other Values'!$B$3)</f>
        <v>5.3553783227043379E-6</v>
      </c>
      <c r="O2" s="4">
        <f>O$5/(1-'Other Values'!$B$3)</f>
        <v>5.9800105058543545E-6</v>
      </c>
      <c r="P2" s="4">
        <f>P$5/(1-'Other Values'!$B$3)</f>
        <v>5.6090975459566213E-6</v>
      </c>
      <c r="Q2" s="4">
        <f>Q$5/(1-'Other Values'!$B$3)</f>
        <v>5.886231313118716E-6</v>
      </c>
      <c r="R2" s="4">
        <f>R$5/(1-'Other Values'!$B$3)</f>
        <v>6.1248996817704082E-6</v>
      </c>
      <c r="S2" s="4">
        <f>S$5/(1-'Other Values'!$B$3)</f>
        <v>5.856540528751764E-6</v>
      </c>
      <c r="T2" s="4">
        <f>T$5/(1-'Other Values'!$B$3)</f>
        <v>6.2900416214736397E-6</v>
      </c>
      <c r="U2" s="4">
        <f>U$5/(1-'Other Values'!$B$3)</f>
        <v>6.4568316599296258E-6</v>
      </c>
      <c r="V2" s="4">
        <f>V$5/(1-'Other Values'!$B$3)</f>
        <v>6.3775731732467658E-6</v>
      </c>
      <c r="W2" s="4">
        <f>W$5/(1-'Other Values'!$B$3)</f>
        <v>6.2833569449439559E-6</v>
      </c>
      <c r="X2" s="4">
        <f>X$5/(1-'Other Values'!$B$3)</f>
        <v>6.3303665987541784E-6</v>
      </c>
      <c r="Y2" s="4">
        <f>Y$5/(1-'Other Values'!$B$3)</f>
        <v>6.3750393105923094E-6</v>
      </c>
      <c r="Z2" s="4">
        <f>Z$5/(1-'Other Values'!$B$3)</f>
        <v>6.5326371177081642E-6</v>
      </c>
      <c r="AA2" s="4">
        <f>AA$5/(1-'Other Values'!$B$3)</f>
        <v>6.4566778463056313E-6</v>
      </c>
      <c r="AB2" s="4">
        <f>AB$5/(1-'Other Values'!$B$3)</f>
        <v>6.6474208861236175E-6</v>
      </c>
      <c r="AC2" s="4">
        <f>AC$5/(1-'Other Values'!$B$3)</f>
        <v>6.4825806483444676E-6</v>
      </c>
      <c r="AD2" s="4">
        <f>AD$5/(1-'Other Values'!$B$3)</f>
        <v>6.8577876318959207E-6</v>
      </c>
      <c r="AE2" s="4">
        <f>AE$5/(1-'Other Values'!$B$3)</f>
        <v>6.6554472919616352E-6</v>
      </c>
      <c r="AF2" s="4">
        <f>AF$5/(1-'Other Values'!$B$3)</f>
        <v>7.2046998248842482E-6</v>
      </c>
      <c r="AG2" s="4">
        <f>AG$5/(1-'Other Values'!$B$3)</f>
        <v>7.0527000442070504E-6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Extrapolations!C7</f>
        <v>3.136342999431851E-6</v>
      </c>
      <c r="C5" s="4">
        <f>Extrapolations!D7</f>
        <v>2.8603082913281224E-6</v>
      </c>
      <c r="D5" s="4">
        <f>Extrapolations!E7</f>
        <v>3.1501685138910206E-6</v>
      </c>
      <c r="E5" s="4">
        <f>Extrapolations!F7</f>
        <v>2.9121740694956469E-6</v>
      </c>
      <c r="F5" s="4">
        <f>Extrapolations!G7</f>
        <v>3.3815586870156042E-6</v>
      </c>
      <c r="G5" s="4">
        <f>Extrapolations!H7</f>
        <v>3.003155473275182E-6</v>
      </c>
      <c r="H5" s="4">
        <f>Extrapolations!I7</f>
        <v>3.2776565592372807E-6</v>
      </c>
      <c r="I5" s="4">
        <f>Extrapolations!J7</f>
        <v>3.3588716681243922E-6</v>
      </c>
      <c r="J5" s="4">
        <f>Extrapolations!K7</f>
        <v>3.0186714669513015E-6</v>
      </c>
      <c r="K5" s="4">
        <f>Extrapolations!L7</f>
        <v>3.2095337892471917E-6</v>
      </c>
      <c r="L5" s="4">
        <f>Extrapolations!M7</f>
        <v>3.3300907623003141E-6</v>
      </c>
      <c r="M5" s="4">
        <f>Extrapolations!N7</f>
        <v>3.3717352557390747E-6</v>
      </c>
      <c r="N5" s="4">
        <f>Extrapolations!O7</f>
        <v>3.0954086705231076E-6</v>
      </c>
      <c r="O5" s="4">
        <f>Extrapolations!P7</f>
        <v>3.4564460723838172E-6</v>
      </c>
      <c r="P5" s="4">
        <f>Extrapolations!Q7</f>
        <v>3.2420583815629275E-6</v>
      </c>
      <c r="Q5" s="4">
        <f>Extrapolations!R7</f>
        <v>3.402241698982618E-6</v>
      </c>
      <c r="R5" s="4">
        <f>Extrapolations!S7</f>
        <v>3.5401920160632965E-6</v>
      </c>
      <c r="S5" s="4">
        <f>Extrapolations!T7</f>
        <v>3.38508042561852E-6</v>
      </c>
      <c r="T5" s="4">
        <f>Extrapolations!U7</f>
        <v>3.6356440572117642E-6</v>
      </c>
      <c r="U5" s="4">
        <f>Extrapolations!V7</f>
        <v>3.732048699439324E-6</v>
      </c>
      <c r="V5" s="4">
        <f>Extrapolations!W7</f>
        <v>3.686237294136631E-6</v>
      </c>
      <c r="W5" s="4">
        <f>Extrapolations!X7</f>
        <v>3.6317803141776068E-6</v>
      </c>
      <c r="X5" s="4">
        <f>Extrapolations!Y7</f>
        <v>3.6589518940799157E-6</v>
      </c>
      <c r="Y5" s="4">
        <f>Extrapolations!Z7</f>
        <v>3.6847727215223554E-6</v>
      </c>
      <c r="Z5" s="4">
        <f>Extrapolations!AA7</f>
        <v>3.7758642540353194E-6</v>
      </c>
      <c r="AA5" s="4">
        <f>Extrapolations!AB7</f>
        <v>3.7319597951646555E-6</v>
      </c>
      <c r="AB5" s="4">
        <f>Extrapolations!AC7</f>
        <v>3.8422092721794516E-6</v>
      </c>
      <c r="AC5" s="4">
        <f>Extrapolations!AD7</f>
        <v>3.7469316147431026E-6</v>
      </c>
      <c r="AD5" s="4">
        <f>Extrapolations!AE7</f>
        <v>3.9638012512358424E-6</v>
      </c>
      <c r="AE5" s="4">
        <f>Extrapolations!AF7</f>
        <v>3.8468485347538257E-6</v>
      </c>
      <c r="AF5" s="4">
        <f>Extrapolations!AG7</f>
        <v>4.1643164987830959E-6</v>
      </c>
      <c r="AG5" s="4">
        <f>Extrapolations!AH7</f>
        <v>4.0764606255516756E-6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 s="4">
        <f>B$5*Calculations!$B$23</f>
        <v>6.7954098321023447E-6</v>
      </c>
      <c r="C8" s="4">
        <f>C$5*Calculations!$B$23</f>
        <v>6.1973346312109331E-6</v>
      </c>
      <c r="D8" s="4">
        <f>D$5*Calculations!$B$23</f>
        <v>6.8253651134305459E-6</v>
      </c>
      <c r="E8" s="4">
        <f>E$5*Calculations!$B$23</f>
        <v>6.3097104839072357E-6</v>
      </c>
      <c r="F8" s="4">
        <f>F$5*Calculations!$B$23</f>
        <v>7.3267104885338099E-6</v>
      </c>
      <c r="G8" s="4">
        <f>G$5*Calculations!$B$23</f>
        <v>6.5068368587628952E-6</v>
      </c>
      <c r="H8" s="4">
        <f>H$5*Calculations!$B$23</f>
        <v>7.1015892116807755E-6</v>
      </c>
      <c r="I8" s="4">
        <f>I$5*Calculations!$B$23</f>
        <v>7.277555280936184E-6</v>
      </c>
      <c r="J8" s="4">
        <f>J$5*Calculations!$B$23</f>
        <v>6.540454845061154E-6</v>
      </c>
      <c r="K8" s="4">
        <f>K$5*Calculations!$B$23</f>
        <v>6.9539898767022496E-6</v>
      </c>
      <c r="L8" s="4">
        <f>L$5*Calculations!$B$23</f>
        <v>7.2151966516506812E-6</v>
      </c>
      <c r="M8" s="4">
        <f>M$5*Calculations!$B$23</f>
        <v>7.3054263874346631E-6</v>
      </c>
      <c r="N8" s="4">
        <f>N$5*Calculations!$B$23</f>
        <v>6.7067187861334008E-6</v>
      </c>
      <c r="O8" s="4">
        <f>O$5*Calculations!$B$23</f>
        <v>7.4889664901649385E-6</v>
      </c>
      <c r="P8" s="4">
        <f>P$5*Calculations!$B$23</f>
        <v>7.0244598267196773E-6</v>
      </c>
      <c r="Q8" s="4">
        <f>Q$5*Calculations!$B$23</f>
        <v>7.3715236811290068E-6</v>
      </c>
      <c r="R8" s="4">
        <f>R$5*Calculations!$B$23</f>
        <v>7.6704160348038103E-6</v>
      </c>
      <c r="S8" s="4">
        <f>S$5*Calculations!$B$23</f>
        <v>7.3343409221734607E-6</v>
      </c>
      <c r="T8" s="4">
        <f>T$5*Calculations!$B$23</f>
        <v>7.8772287906254908E-6</v>
      </c>
      <c r="U8" s="4">
        <f>U$5*Calculations!$B$23</f>
        <v>8.0861055154518702E-6</v>
      </c>
      <c r="V8" s="4">
        <f>V$5*Calculations!$B$23</f>
        <v>7.9868474706293675E-6</v>
      </c>
      <c r="W8" s="4">
        <f>W$5*Calculations!$B$23</f>
        <v>7.8688573473848161E-6</v>
      </c>
      <c r="X8" s="4">
        <f>X$5*Calculations!$B$23</f>
        <v>7.9277291038398185E-6</v>
      </c>
      <c r="Y8" s="4">
        <f>Y$5*Calculations!$B$23</f>
        <v>7.983674229965105E-6</v>
      </c>
      <c r="Z8" s="4">
        <f>Z$5*Calculations!$B$23</f>
        <v>8.1810392170765264E-6</v>
      </c>
      <c r="AA8" s="4">
        <f>AA$5*Calculations!$B$23</f>
        <v>8.0859128895234211E-6</v>
      </c>
      <c r="AB8" s="4">
        <f>AB$5*Calculations!$B$23</f>
        <v>8.3247867563888128E-6</v>
      </c>
      <c r="AC8" s="4">
        <f>AC$5*Calculations!$B$23</f>
        <v>8.1183518319433901E-6</v>
      </c>
      <c r="AD8" s="4">
        <f>AD$5*Calculations!$B$23</f>
        <v>8.5882360443443266E-6</v>
      </c>
      <c r="AE8" s="4">
        <f>AE$5*Calculations!$B$23</f>
        <v>8.3348384919666232E-6</v>
      </c>
      <c r="AF8" s="4">
        <f>AF$5*Calculations!$B$23</f>
        <v>9.0226857473633764E-6</v>
      </c>
      <c r="AG8" s="4">
        <f>AG$5*Calculations!$B$23</f>
        <v>8.8323313553619647E-6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8"/>
  <sheetViews>
    <sheetView zoomScale="85" zoomScaleNormal="85"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1.6945195597833209E-5</v>
      </c>
      <c r="C2" s="4">
        <f>C$5/(1-'Other Values'!$B$3)</f>
        <v>1.698356011206696E-5</v>
      </c>
      <c r="D2" s="4">
        <f>D$5/(1-'Other Values'!$B$3)</f>
        <v>1.7105665651011602E-5</v>
      </c>
      <c r="E2" s="4">
        <f>E$5/(1-'Other Values'!$B$3)</f>
        <v>1.7122930759374338E-5</v>
      </c>
      <c r="F2" s="4">
        <f>F$5/(1-'Other Values'!$B$3)</f>
        <v>1.7301026316595217E-5</v>
      </c>
      <c r="G2" s="4">
        <f>G$5/(1-'Other Values'!$B$3)</f>
        <v>1.7383742770235478E-5</v>
      </c>
      <c r="H2" s="4">
        <f>H$5/(1-'Other Values'!$B$3)</f>
        <v>1.7433613500719641E-5</v>
      </c>
      <c r="I2" s="4">
        <f>I$5/(1-'Other Values'!$B$3)</f>
        <v>1.7507343414602335E-5</v>
      </c>
      <c r="J2" s="4">
        <f>J$5/(1-'Other Values'!$B$3)</f>
        <v>1.7601282318810585E-5</v>
      </c>
      <c r="K2" s="4">
        <f>K$5/(1-'Other Values'!$B$3)</f>
        <v>1.7544689406608898E-5</v>
      </c>
      <c r="L2" s="4">
        <f>L$5/(1-'Other Values'!$B$3)</f>
        <v>1.770759095652673E-5</v>
      </c>
      <c r="M2" s="4">
        <f>M$5/(1-'Other Values'!$B$3)</f>
        <v>1.7864388418873464E-5</v>
      </c>
      <c r="N2" s="4">
        <f>N$5/(1-'Other Values'!$B$3)</f>
        <v>1.8009874598514294E-5</v>
      </c>
      <c r="O2" s="4">
        <f>O$5/(1-'Other Values'!$B$3)</f>
        <v>1.7701145863704923E-5</v>
      </c>
      <c r="P2" s="4">
        <f>P$5/(1-'Other Values'!$B$3)</f>
        <v>1.7998792358485271E-5</v>
      </c>
      <c r="Q2" s="4">
        <f>Q$5/(1-'Other Values'!$B$3)</f>
        <v>1.8211196434623175E-5</v>
      </c>
      <c r="R2" s="4">
        <f>R$5/(1-'Other Values'!$B$3)</f>
        <v>1.8405441005604509E-5</v>
      </c>
      <c r="S2" s="4">
        <f>S$5/(1-'Other Values'!$B$3)</f>
        <v>1.8631538228387327E-5</v>
      </c>
      <c r="T2" s="4">
        <f>T$5/(1-'Other Values'!$B$3)</f>
        <v>1.8836495206984743E-5</v>
      </c>
      <c r="U2" s="4">
        <f>U$5/(1-'Other Values'!$B$3)</f>
        <v>1.8935238141713117E-5</v>
      </c>
      <c r="V2" s="4">
        <f>V$5/(1-'Other Values'!$B$3)</f>
        <v>1.9041491634438732E-5</v>
      </c>
      <c r="W2" s="4">
        <f>W$5/(1-'Other Values'!$B$3)</f>
        <v>1.922447528374173E-5</v>
      </c>
      <c r="X2" s="4">
        <f>X$5/(1-'Other Values'!$B$3)</f>
        <v>1.9536315909536954E-5</v>
      </c>
      <c r="Y2" s="4">
        <f>Y$5/(1-'Other Values'!$B$3)</f>
        <v>1.9670360586400358E-5</v>
      </c>
      <c r="Z2" s="4">
        <f>Z$5/(1-'Other Values'!$B$3)</f>
        <v>1.999403173360357E-5</v>
      </c>
      <c r="AA2" s="4">
        <f>AA$5/(1-'Other Values'!$B$3)</f>
        <v>2.0025801056455434E-5</v>
      </c>
      <c r="AB2" s="4">
        <f>AB$5/(1-'Other Values'!$B$3)</f>
        <v>2.0177922079581478E-5</v>
      </c>
      <c r="AC2" s="4">
        <f>AC$5/(1-'Other Values'!$B$3)</f>
        <v>2.0391619331545197E-5</v>
      </c>
      <c r="AD2" s="4">
        <f>AD$5/(1-'Other Values'!$B$3)</f>
        <v>2.0856022368671892E-5</v>
      </c>
      <c r="AE2" s="4">
        <f>AE$5/(1-'Other Values'!$B$3)</f>
        <v>2.0918355052474528E-5</v>
      </c>
      <c r="AF2" s="4">
        <f>AF$5/(1-'Other Values'!$B$3)</f>
        <v>2.1088011481820518E-5</v>
      </c>
      <c r="AG2" s="4">
        <f>AG$5/(1-'Other Values'!$B$3)</f>
        <v>2.1240643955088282E-5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Extrapolations!C8</f>
        <v>9.7943230555475956E-6</v>
      </c>
      <c r="C5" s="4">
        <f>Extrapolations!D8</f>
        <v>9.816497744774705E-6</v>
      </c>
      <c r="D5" s="4">
        <f>Extrapolations!E8</f>
        <v>9.8870747462847067E-6</v>
      </c>
      <c r="E5" s="4">
        <f>Extrapolations!F8</f>
        <v>9.8970539789183694E-6</v>
      </c>
      <c r="F5" s="4">
        <f>Extrapolations!G8</f>
        <v>9.9999932109920362E-6</v>
      </c>
      <c r="G5" s="4">
        <f>Extrapolations!H8</f>
        <v>1.0047803321196107E-5</v>
      </c>
      <c r="H5" s="4">
        <f>Extrapolations!I8</f>
        <v>1.0076628603415954E-5</v>
      </c>
      <c r="I5" s="4">
        <f>Extrapolations!J8</f>
        <v>1.0119244493640151E-5</v>
      </c>
      <c r="J5" s="4">
        <f>Extrapolations!K8</f>
        <v>1.0173541180272518E-5</v>
      </c>
      <c r="K5" s="4">
        <f>Extrapolations!L8</f>
        <v>1.0140830477019943E-5</v>
      </c>
      <c r="L5" s="4">
        <f>Extrapolations!M8</f>
        <v>1.0234987572872452E-5</v>
      </c>
      <c r="M5" s="4">
        <f>Extrapolations!N8</f>
        <v>1.0325616506108864E-5</v>
      </c>
      <c r="N5" s="4">
        <f>Extrapolations!O8</f>
        <v>1.0409707517941264E-5</v>
      </c>
      <c r="O5" s="4">
        <f>Extrapolations!P8</f>
        <v>1.0231262309221447E-5</v>
      </c>
      <c r="P5" s="4">
        <f>Extrapolations!Q8</f>
        <v>1.0403301983204488E-5</v>
      </c>
      <c r="Q5" s="4">
        <f>Extrapolations!R8</f>
        <v>1.0526071539212197E-5</v>
      </c>
      <c r="R5" s="4">
        <f>Extrapolations!S8</f>
        <v>1.0638344901239407E-5</v>
      </c>
      <c r="S5" s="4">
        <f>Extrapolations!T8</f>
        <v>1.0769029096007875E-5</v>
      </c>
      <c r="T5" s="4">
        <f>Extrapolations!U8</f>
        <v>1.0887494229637184E-5</v>
      </c>
      <c r="U5" s="4">
        <f>Extrapolations!V8</f>
        <v>1.0944567645910183E-5</v>
      </c>
      <c r="V5" s="4">
        <f>Extrapolations!W8</f>
        <v>1.1005982164705589E-5</v>
      </c>
      <c r="W5" s="4">
        <f>Extrapolations!X8</f>
        <v>1.1111746714002721E-5</v>
      </c>
      <c r="X5" s="4">
        <f>Extrapolations!Y8</f>
        <v>1.129199059571236E-5</v>
      </c>
      <c r="Y5" s="4">
        <f>Extrapolations!Z8</f>
        <v>1.1369468418939408E-5</v>
      </c>
      <c r="Z5" s="4">
        <f>Extrapolations!AA8</f>
        <v>1.1556550342022865E-5</v>
      </c>
      <c r="AA5" s="4">
        <f>Extrapolations!AB8</f>
        <v>1.1574913010631241E-5</v>
      </c>
      <c r="AB5" s="4">
        <f>Extrapolations!AC8</f>
        <v>1.1662838961998097E-5</v>
      </c>
      <c r="AC5" s="4">
        <f>Extrapolations!AD8</f>
        <v>1.1786355973633126E-5</v>
      </c>
      <c r="AD5" s="4">
        <f>Extrapolations!AE8</f>
        <v>1.2054780929092354E-5</v>
      </c>
      <c r="AE5" s="4">
        <f>Extrapolations!AF8</f>
        <v>1.2090809220330279E-5</v>
      </c>
      <c r="AF5" s="4">
        <f>Extrapolations!AG8</f>
        <v>1.2188870636492262E-5</v>
      </c>
      <c r="AG5" s="4">
        <f>Extrapolations!AH8</f>
        <v>1.2277092206041028E-5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 s="4">
        <f>B$5*Calculations!$B$23</f>
        <v>2.1221033287019793E-5</v>
      </c>
      <c r="C8" s="4">
        <f>C$5*Calculations!$B$23</f>
        <v>2.1269078447011862E-5</v>
      </c>
      <c r="D8" s="4">
        <f>D$5*Calculations!$B$23</f>
        <v>2.1421995283616869E-5</v>
      </c>
      <c r="E8" s="4">
        <f>E$5*Calculations!$B$23</f>
        <v>2.1443616954323137E-5</v>
      </c>
      <c r="F8" s="4">
        <f>F$5*Calculations!$B$23</f>
        <v>2.1666651957149415E-5</v>
      </c>
      <c r="G8" s="4">
        <f>G$5*Calculations!$B$23</f>
        <v>2.1770240529258234E-5</v>
      </c>
      <c r="H8" s="4">
        <f>H$5*Calculations!$B$23</f>
        <v>2.1832695307401238E-5</v>
      </c>
      <c r="I8" s="4">
        <f>I$5*Calculations!$B$23</f>
        <v>2.192502973622033E-5</v>
      </c>
      <c r="J8" s="4">
        <f>J$5*Calculations!$B$23</f>
        <v>2.2042672557257126E-5</v>
      </c>
      <c r="K8" s="4">
        <f>K$5*Calculations!$B$23</f>
        <v>2.1971799366876545E-5</v>
      </c>
      <c r="L8" s="4">
        <f>L$5*Calculations!$B$23</f>
        <v>2.2175806407890317E-5</v>
      </c>
      <c r="M8" s="4">
        <f>M$5*Calculations!$B$23</f>
        <v>2.2372169096569207E-5</v>
      </c>
      <c r="N8" s="4">
        <f>N$5*Calculations!$B$23</f>
        <v>2.2554366288872742E-5</v>
      </c>
      <c r="O8" s="4">
        <f>O$5*Calculations!$B$23</f>
        <v>2.2167735003313139E-5</v>
      </c>
      <c r="P8" s="4">
        <f>P$5*Calculations!$B$23</f>
        <v>2.2540487630276393E-5</v>
      </c>
      <c r="Q8" s="4">
        <f>Q$5*Calculations!$B$23</f>
        <v>2.2806488334959765E-5</v>
      </c>
      <c r="R8" s="4">
        <f>R$5*Calculations!$B$23</f>
        <v>2.3049747286018719E-5</v>
      </c>
      <c r="S8" s="4">
        <f>S$5*Calculations!$B$23</f>
        <v>2.3332896374683734E-5</v>
      </c>
      <c r="T8" s="4">
        <f>T$5*Calculations!$B$23</f>
        <v>2.3589570830880568E-5</v>
      </c>
      <c r="U8" s="4">
        <f>U$5*Calculations!$B$23</f>
        <v>2.3713229899472067E-5</v>
      </c>
      <c r="V8" s="4">
        <f>V$5*Calculations!$B$23</f>
        <v>2.3846294690195445E-5</v>
      </c>
      <c r="W8" s="4">
        <f>W$5*Calculations!$B$23</f>
        <v>2.4075451213672565E-5</v>
      </c>
      <c r="X8" s="4">
        <f>X$5*Calculations!$B$23</f>
        <v>2.4465979624043452E-5</v>
      </c>
      <c r="Y8" s="4">
        <f>Y$5*Calculations!$B$23</f>
        <v>2.4633848241035388E-5</v>
      </c>
      <c r="Z8" s="4">
        <f>Z$5*Calculations!$B$23</f>
        <v>2.503919240771621E-5</v>
      </c>
      <c r="AA8" s="4">
        <f>AA$5*Calculations!$B$23</f>
        <v>2.5078978189701026E-5</v>
      </c>
      <c r="AB8" s="4">
        <f>AB$5*Calculations!$B$23</f>
        <v>2.5269484417662546E-5</v>
      </c>
      <c r="AC8" s="4">
        <f>AC$5*Calculations!$B$23</f>
        <v>2.5537104609538442E-5</v>
      </c>
      <c r="AD8" s="4">
        <f>AD$5*Calculations!$B$23</f>
        <v>2.6118692013033438E-5</v>
      </c>
      <c r="AE8" s="4">
        <f>AE$5*Calculations!$B$23</f>
        <v>2.6196753310715606E-5</v>
      </c>
      <c r="AF8" s="4">
        <f>AF$5*Calculations!$B$23</f>
        <v>2.6409219712399903E-5</v>
      </c>
      <c r="AG8" s="4">
        <f>AG$5*Calculations!$B$23</f>
        <v>2.6600366446422231E-5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zoomScale="85" zoomScaleNormal="85"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6.7774119846756426E-6</v>
      </c>
      <c r="C2" s="4">
        <f>C$5/(1-'Other Values'!$B$3)</f>
        <v>6.8571337444335872E-6</v>
      </c>
      <c r="D2" s="4">
        <f>D$5/(1-'Other Values'!$B$3)</f>
        <v>6.9514354221479699E-6</v>
      </c>
      <c r="E2" s="4">
        <f>E$5/(1-'Other Values'!$B$3)</f>
        <v>7.0255778155608999E-6</v>
      </c>
      <c r="F2" s="4">
        <f>F$5/(1-'Other Values'!$B$3)</f>
        <v>7.1116481371861823E-6</v>
      </c>
      <c r="G2" s="4">
        <f>G$5/(1-'Other Values'!$B$3)</f>
        <v>7.1708196660467986E-6</v>
      </c>
      <c r="H2" s="4">
        <f>H$5/(1-'Other Values'!$B$3)</f>
        <v>7.2044736959345579E-6</v>
      </c>
      <c r="I2" s="4">
        <f>I$5/(1-'Other Values'!$B$3)</f>
        <v>7.2737924129501708E-6</v>
      </c>
      <c r="J2" s="4">
        <f>J$5/(1-'Other Values'!$B$3)</f>
        <v>7.3060552346845181E-6</v>
      </c>
      <c r="K2" s="4">
        <f>K$5/(1-'Other Values'!$B$3)</f>
        <v>7.3597986603705778E-6</v>
      </c>
      <c r="L2" s="4">
        <f>L$5/(1-'Other Values'!$B$3)</f>
        <v>7.3904920464723369E-6</v>
      </c>
      <c r="M2" s="4">
        <f>M$5/(1-'Other Values'!$B$3)</f>
        <v>7.4085477955538936E-6</v>
      </c>
      <c r="N2" s="4">
        <f>N$5/(1-'Other Values'!$B$3)</f>
        <v>7.4593020779669361E-6</v>
      </c>
      <c r="O2" s="4">
        <f>O$5/(1-'Other Values'!$B$3)</f>
        <v>7.5369488584562202E-6</v>
      </c>
      <c r="P2" s="4">
        <f>P$5/(1-'Other Values'!$B$3)</f>
        <v>7.5807571756585364E-6</v>
      </c>
      <c r="Q2" s="4">
        <f>Q$5/(1-'Other Values'!$B$3)</f>
        <v>7.6320385596635975E-6</v>
      </c>
      <c r="R2" s="4">
        <f>R$5/(1-'Other Values'!$B$3)</f>
        <v>7.5110227793523576E-6</v>
      </c>
      <c r="S2" s="4">
        <f>S$5/(1-'Other Values'!$B$3)</f>
        <v>7.7508471316199319E-6</v>
      </c>
      <c r="T2" s="4">
        <f>T$5/(1-'Other Values'!$B$3)</f>
        <v>7.7810939311737595E-6</v>
      </c>
      <c r="U2" s="4">
        <f>U$5/(1-'Other Values'!$B$3)</f>
        <v>7.9095100768082261E-6</v>
      </c>
      <c r="V2" s="4">
        <f>V$5/(1-'Other Values'!$B$3)</f>
        <v>7.932223855360946E-6</v>
      </c>
      <c r="W2" s="4">
        <f>W$5/(1-'Other Values'!$B$3)</f>
        <v>7.9750650849622159E-6</v>
      </c>
      <c r="X2" s="4">
        <f>X$5/(1-'Other Values'!$B$3)</f>
        <v>7.8827102363039902E-6</v>
      </c>
      <c r="Y2" s="4">
        <f>Y$5/(1-'Other Values'!$B$3)</f>
        <v>8.2195653692266568E-6</v>
      </c>
      <c r="Z2" s="4">
        <f>Z$5/(1-'Other Values'!$B$3)</f>
        <v>8.2040207466141347E-6</v>
      </c>
      <c r="AA2" s="4">
        <f>AA$5/(1-'Other Values'!$B$3)</f>
        <v>8.3375430911054259E-6</v>
      </c>
      <c r="AB2" s="4">
        <f>AB$5/(1-'Other Values'!$B$3)</f>
        <v>8.3681934494022848E-6</v>
      </c>
      <c r="AC2" s="4">
        <f>AC$5/(1-'Other Values'!$B$3)</f>
        <v>8.5133160116958605E-6</v>
      </c>
      <c r="AD2" s="4">
        <f>AD$5/(1-'Other Values'!$B$3)</f>
        <v>8.4818778842013896E-6</v>
      </c>
      <c r="AE2" s="4">
        <f>AE$5/(1-'Other Values'!$B$3)</f>
        <v>8.5576417055196386E-6</v>
      </c>
      <c r="AF2" s="4">
        <f>AF$5/(1-'Other Values'!$B$3)</f>
        <v>8.6134613147511546E-6</v>
      </c>
      <c r="AG2" s="4">
        <f>AG$5/(1-'Other Values'!$B$3)</f>
        <v>8.6227586741289299E-6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Extrapolations!C9</f>
        <v>3.917344127142522E-6</v>
      </c>
      <c r="C5" s="4">
        <f>Extrapolations!D9</f>
        <v>3.9634233042826141E-6</v>
      </c>
      <c r="D5" s="4">
        <f>Extrapolations!E9</f>
        <v>4.0179296740015272E-6</v>
      </c>
      <c r="E5" s="4">
        <f>Extrapolations!F9</f>
        <v>4.0607839773942006E-6</v>
      </c>
      <c r="F5" s="4">
        <f>Extrapolations!G9</f>
        <v>4.110532623293614E-6</v>
      </c>
      <c r="G5" s="4">
        <f>Extrapolations!H9</f>
        <v>4.1447337669750503E-6</v>
      </c>
      <c r="H5" s="4">
        <f>Extrapolations!I9</f>
        <v>4.164185796250175E-6</v>
      </c>
      <c r="I5" s="4">
        <f>Extrapolations!J9</f>
        <v>4.2042520146851992E-6</v>
      </c>
      <c r="J5" s="4">
        <f>Extrapolations!K9</f>
        <v>4.2228999256476519E-6</v>
      </c>
      <c r="K5" s="4">
        <f>Extrapolations!L9</f>
        <v>4.2539636256941942E-6</v>
      </c>
      <c r="L5" s="4">
        <f>Extrapolations!M9</f>
        <v>4.2717044028610113E-6</v>
      </c>
      <c r="M5" s="4">
        <f>Extrapolations!N9</f>
        <v>4.2821406258301511E-6</v>
      </c>
      <c r="N5" s="4">
        <f>Extrapolations!O9</f>
        <v>4.3114766010648898E-6</v>
      </c>
      <c r="O5" s="4">
        <f>Extrapolations!P9</f>
        <v>4.3563564401876956E-6</v>
      </c>
      <c r="P5" s="4">
        <f>Extrapolations!Q9</f>
        <v>4.3816776475306346E-6</v>
      </c>
      <c r="Q5" s="4">
        <f>Extrapolations!R9</f>
        <v>4.4113182874855595E-6</v>
      </c>
      <c r="R5" s="4">
        <f>Extrapolations!S9</f>
        <v>4.3413711664656634E-6</v>
      </c>
      <c r="S5" s="4">
        <f>Extrapolations!T9</f>
        <v>4.4799896420763208E-6</v>
      </c>
      <c r="T5" s="4">
        <f>Extrapolations!U9</f>
        <v>4.4974722922184333E-6</v>
      </c>
      <c r="U5" s="4">
        <f>Extrapolations!V9</f>
        <v>4.5716968243951554E-6</v>
      </c>
      <c r="V5" s="4">
        <f>Extrapolations!W9</f>
        <v>4.5848253883986272E-6</v>
      </c>
      <c r="W5" s="4">
        <f>Extrapolations!X9</f>
        <v>4.6095876191081618E-6</v>
      </c>
      <c r="X5" s="4">
        <f>Extrapolations!Y9</f>
        <v>4.5562065165837065E-6</v>
      </c>
      <c r="Y5" s="4">
        <f>Extrapolations!Z9</f>
        <v>4.7509087834130081E-6</v>
      </c>
      <c r="Z5" s="4">
        <f>Extrapolations!AA9</f>
        <v>4.7419239915429707E-6</v>
      </c>
      <c r="AA5" s="4">
        <f>Extrapolations!AB9</f>
        <v>4.819099906658937E-6</v>
      </c>
      <c r="AB5" s="4">
        <f>Extrapolations!AC9</f>
        <v>4.8368158137545214E-6</v>
      </c>
      <c r="AC5" s="4">
        <f>Extrapolations!AD9</f>
        <v>4.9206966547602079E-6</v>
      </c>
      <c r="AD5" s="4">
        <f>Extrapolations!AE9</f>
        <v>4.9025254170684041E-6</v>
      </c>
      <c r="AE5" s="4">
        <f>Extrapolations!AF9</f>
        <v>4.9463169057903514E-6</v>
      </c>
      <c r="AF5" s="4">
        <f>Extrapolations!AG9</f>
        <v>4.9785806399261677E-6</v>
      </c>
      <c r="AG5" s="4">
        <f>Extrapolations!AH9</f>
        <v>4.9839545136465222E-6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 s="4">
        <f>B$5*Calculations!$B$23</f>
        <v>8.4875789421421329E-6</v>
      </c>
      <c r="C8" s="4">
        <f>C$5*Calculations!$B$23</f>
        <v>8.5874171592789976E-6</v>
      </c>
      <c r="D8" s="4">
        <f>D$5*Calculations!$B$23</f>
        <v>8.7055142936699768E-6</v>
      </c>
      <c r="E8" s="4">
        <f>E$5*Calculations!$B$23</f>
        <v>8.7983652843541032E-6</v>
      </c>
      <c r="F8" s="4">
        <f>F$5*Calculations!$B$23</f>
        <v>8.9061540171361647E-6</v>
      </c>
      <c r="G8" s="4">
        <f>G$5*Calculations!$B$23</f>
        <v>8.9802564951126101E-6</v>
      </c>
      <c r="H8" s="4">
        <f>H$5*Calculations!$B$23</f>
        <v>9.0224025585420473E-6</v>
      </c>
      <c r="I8" s="4">
        <f>I$5*Calculations!$B$23</f>
        <v>9.1092126984845986E-6</v>
      </c>
      <c r="J8" s="4">
        <f>J$5*Calculations!$B$23</f>
        <v>9.1496165055699139E-6</v>
      </c>
      <c r="K8" s="4">
        <f>K$5*Calculations!$B$23</f>
        <v>9.2169211890040881E-6</v>
      </c>
      <c r="L8" s="4">
        <f>L$5*Calculations!$B$23</f>
        <v>9.2553595395321919E-6</v>
      </c>
      <c r="M8" s="4">
        <f>M$5*Calculations!$B$23</f>
        <v>9.277971355965329E-6</v>
      </c>
      <c r="N8" s="4">
        <f>N$5*Calculations!$B$23</f>
        <v>9.3415326356405959E-6</v>
      </c>
      <c r="O8" s="4">
        <f>O$5*Calculations!$B$23</f>
        <v>9.4387722870733422E-6</v>
      </c>
      <c r="P8" s="4">
        <f>P$5*Calculations!$B$23</f>
        <v>9.4936349029830425E-6</v>
      </c>
      <c r="Q8" s="4">
        <f>Q$5*Calculations!$B$23</f>
        <v>9.5578562895520467E-6</v>
      </c>
      <c r="R8" s="4">
        <f>R$5*Calculations!$B$23</f>
        <v>9.4063041940089385E-6</v>
      </c>
      <c r="S8" s="4">
        <f>S$5*Calculations!$B$23</f>
        <v>9.7066442244986964E-6</v>
      </c>
      <c r="T8" s="4">
        <f>T$5*Calculations!$B$23</f>
        <v>9.7445232998066061E-6</v>
      </c>
      <c r="U8" s="4">
        <f>U$5*Calculations!$B$23</f>
        <v>9.9053431195228379E-6</v>
      </c>
      <c r="V8" s="4">
        <f>V$5*Calculations!$B$23</f>
        <v>9.9337883415303608E-6</v>
      </c>
      <c r="W8" s="4">
        <f>W$5*Calculations!$B$23</f>
        <v>9.9874398414010187E-6</v>
      </c>
      <c r="X8" s="4">
        <f>X$5*Calculations!$B$23</f>
        <v>9.8717807859313662E-6</v>
      </c>
      <c r="Y8" s="4">
        <f>Y$5*Calculations!$B$23</f>
        <v>1.0293635697394851E-5</v>
      </c>
      <c r="Z8" s="4">
        <f>Z$5*Calculations!$B$23</f>
        <v>1.0274168648343104E-5</v>
      </c>
      <c r="AA8" s="4">
        <f>AA$5*Calculations!$B$23</f>
        <v>1.0441383131094366E-5</v>
      </c>
      <c r="AB8" s="4">
        <f>AB$5*Calculations!$B$23</f>
        <v>1.047976759646813E-5</v>
      </c>
      <c r="AC8" s="4">
        <f>AC$5*Calculations!$B$23</f>
        <v>1.0661509418647119E-5</v>
      </c>
      <c r="AD8" s="4">
        <f>AD$5*Calculations!$B$23</f>
        <v>1.062213840364821E-5</v>
      </c>
      <c r="AE8" s="4">
        <f>AE$5*Calculations!$B$23</f>
        <v>1.0717019962545762E-5</v>
      </c>
      <c r="AF8" s="4">
        <f>AF$5*Calculations!$B$23</f>
        <v>1.0786924719840031E-5</v>
      </c>
      <c r="AG8" s="4">
        <f>AG$5*Calculations!$B$23</f>
        <v>1.0798568112900799E-5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zoomScale="85" zoomScaleNormal="85"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4.3628327007655801E-6</v>
      </c>
      <c r="C2" s="4">
        <f>C$5/(1-'Other Values'!$B$3)</f>
        <v>4.2989983651004172E-6</v>
      </c>
      <c r="D2" s="4">
        <f>D$5/(1-'Other Values'!$B$3)</f>
        <v>4.3538315259661288E-6</v>
      </c>
      <c r="E2" s="4">
        <f>E$5/(1-'Other Values'!$B$3)</f>
        <v>4.3623637547664813E-6</v>
      </c>
      <c r="F2" s="4">
        <f>F$5/(1-'Other Values'!$B$3)</f>
        <v>4.4783392455783871E-6</v>
      </c>
      <c r="G2" s="4">
        <f>G$5/(1-'Other Values'!$B$3)</f>
        <v>4.4787337872633559E-6</v>
      </c>
      <c r="H2" s="4">
        <f>H$5/(1-'Other Values'!$B$3)</f>
        <v>4.4642987223082836E-6</v>
      </c>
      <c r="I2" s="4">
        <f>I$5/(1-'Other Values'!$B$3)</f>
        <v>4.5434043589853792E-6</v>
      </c>
      <c r="J2" s="4">
        <f>J$5/(1-'Other Values'!$B$3)</f>
        <v>4.498518738775159E-6</v>
      </c>
      <c r="K2" s="4">
        <f>K$5/(1-'Other Values'!$B$3)</f>
        <v>4.5035185726812146E-6</v>
      </c>
      <c r="L2" s="4">
        <f>L$5/(1-'Other Values'!$B$3)</f>
        <v>4.5709904562069463E-6</v>
      </c>
      <c r="M2" s="4">
        <f>M$5/(1-'Other Values'!$B$3)</f>
        <v>4.5705449165713496E-6</v>
      </c>
      <c r="N2" s="4">
        <f>N$5/(1-'Other Values'!$B$3)</f>
        <v>4.5018988488983666E-6</v>
      </c>
      <c r="O2" s="4">
        <f>O$5/(1-'Other Values'!$B$3)</f>
        <v>4.4897323319333397E-6</v>
      </c>
      <c r="P2" s="4">
        <f>P$5/(1-'Other Values'!$B$3)</f>
        <v>4.6391788110531952E-6</v>
      </c>
      <c r="Q2" s="4">
        <f>Q$5/(1-'Other Values'!$B$3)</f>
        <v>4.5118516701058158E-6</v>
      </c>
      <c r="R2" s="4">
        <f>R$5/(1-'Other Values'!$B$3)</f>
        <v>4.6482613950426844E-6</v>
      </c>
      <c r="S2" s="4">
        <f>S$5/(1-'Other Values'!$B$3)</f>
        <v>4.6405030189595676E-6</v>
      </c>
      <c r="T2" s="4">
        <f>T$5/(1-'Other Values'!$B$3)</f>
        <v>4.6203583971000638E-6</v>
      </c>
      <c r="U2" s="4">
        <f>U$5/(1-'Other Values'!$B$3)</f>
        <v>4.7291101466461671E-6</v>
      </c>
      <c r="V2" s="4">
        <f>V$5/(1-'Other Values'!$B$3)</f>
        <v>4.7336556337629603E-6</v>
      </c>
      <c r="W2" s="4">
        <f>W$5/(1-'Other Values'!$B$3)</f>
        <v>4.6757736150396275E-6</v>
      </c>
      <c r="X2" s="4">
        <f>X$5/(1-'Other Values'!$B$3)</f>
        <v>4.695189185125003E-6</v>
      </c>
      <c r="Y2" s="4">
        <f>Y$5/(1-'Other Values'!$B$3)</f>
        <v>4.8361510488521802E-6</v>
      </c>
      <c r="Z2" s="4">
        <f>Z$5/(1-'Other Values'!$B$3)</f>
        <v>4.6400082495607784E-6</v>
      </c>
      <c r="AA2" s="4">
        <f>AA$5/(1-'Other Values'!$B$3)</f>
        <v>4.6847878833001383E-6</v>
      </c>
      <c r="AB2" s="4">
        <f>AB$5/(1-'Other Values'!$B$3)</f>
        <v>4.861643432012172E-6</v>
      </c>
      <c r="AC2" s="4">
        <f>AC$5/(1-'Other Values'!$B$3)</f>
        <v>4.758900881112062E-6</v>
      </c>
      <c r="AD2" s="4">
        <f>AD$5/(1-'Other Values'!$B$3)</f>
        <v>4.6965365267487691E-6</v>
      </c>
      <c r="AE2" s="4">
        <f>AE$5/(1-'Other Values'!$B$3)</f>
        <v>4.8302836547380413E-6</v>
      </c>
      <c r="AF2" s="4">
        <f>AF$5/(1-'Other Values'!$B$3)</f>
        <v>4.7691194296472897E-6</v>
      </c>
      <c r="AG2" s="4">
        <f>AG$5/(1-'Other Values'!$B$3)</f>
        <v>4.9377429610783654E-6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Extrapolations!C10</f>
        <v>2.5217173010425057E-6</v>
      </c>
      <c r="C5" s="4">
        <f>Extrapolations!D10</f>
        <v>2.4848210550280412E-6</v>
      </c>
      <c r="D5" s="4">
        <f>Extrapolations!E10</f>
        <v>2.5165146220084227E-6</v>
      </c>
      <c r="E5" s="4">
        <f>Extrapolations!F10</f>
        <v>2.5214462502550263E-6</v>
      </c>
      <c r="F5" s="4">
        <f>Extrapolations!G10</f>
        <v>2.588480083944308E-6</v>
      </c>
      <c r="G5" s="4">
        <f>Extrapolations!H10</f>
        <v>2.5887081290382199E-6</v>
      </c>
      <c r="H5" s="4">
        <f>Extrapolations!I10</f>
        <v>2.5803646614941882E-6</v>
      </c>
      <c r="I5" s="4">
        <f>Extrapolations!J10</f>
        <v>2.6260877194935493E-6</v>
      </c>
      <c r="J5" s="4">
        <f>Extrapolations!K10</f>
        <v>2.600143831012042E-6</v>
      </c>
      <c r="K5" s="4">
        <f>Extrapolations!L10</f>
        <v>2.6030337350097421E-6</v>
      </c>
      <c r="L5" s="4">
        <f>Extrapolations!M10</f>
        <v>2.6420324836876155E-6</v>
      </c>
      <c r="M5" s="4">
        <f>Extrapolations!N10</f>
        <v>2.6417749617782403E-6</v>
      </c>
      <c r="N5" s="4">
        <f>Extrapolations!O10</f>
        <v>2.6020975346632562E-6</v>
      </c>
      <c r="O5" s="4">
        <f>Extrapolations!P10</f>
        <v>2.5950652878574708E-6</v>
      </c>
      <c r="P5" s="4">
        <f>Extrapolations!Q10</f>
        <v>2.6814453527887474E-6</v>
      </c>
      <c r="Q5" s="4">
        <f>Extrapolations!R10</f>
        <v>2.6078502653211618E-6</v>
      </c>
      <c r="R5" s="4">
        <f>Extrapolations!S10</f>
        <v>2.6866950863346718E-6</v>
      </c>
      <c r="S5" s="4">
        <f>Extrapolations!T10</f>
        <v>2.6822107449586303E-6</v>
      </c>
      <c r="T5" s="4">
        <f>Extrapolations!U10</f>
        <v>2.670567153523837E-6</v>
      </c>
      <c r="U5" s="4">
        <f>Extrapolations!V10</f>
        <v>2.733425664761485E-6</v>
      </c>
      <c r="V5" s="4">
        <f>Extrapolations!W10</f>
        <v>2.7360529563149912E-6</v>
      </c>
      <c r="W5" s="4">
        <f>Extrapolations!X10</f>
        <v>2.7025971494929049E-6</v>
      </c>
      <c r="X5" s="4">
        <f>Extrapolations!Y10</f>
        <v>2.7138193490022522E-6</v>
      </c>
      <c r="Y5" s="4">
        <f>Extrapolations!Z10</f>
        <v>2.7952953062365605E-6</v>
      </c>
      <c r="Z5" s="4">
        <f>Extrapolations!AA10</f>
        <v>2.6819247682461302E-6</v>
      </c>
      <c r="AA5" s="4">
        <f>Extrapolations!AB10</f>
        <v>2.70780739654748E-6</v>
      </c>
      <c r="AB5" s="4">
        <f>Extrapolations!AC10</f>
        <v>2.8100299037030356E-6</v>
      </c>
      <c r="AC5" s="4">
        <f>Extrapolations!AD10</f>
        <v>2.7506447092827721E-6</v>
      </c>
      <c r="AD5" s="4">
        <f>Extrapolations!AE10</f>
        <v>2.7145981124607886E-6</v>
      </c>
      <c r="AE5" s="4">
        <f>Extrapolations!AF10</f>
        <v>2.7919039524385884E-6</v>
      </c>
      <c r="AF5" s="4">
        <f>Extrapolations!AG10</f>
        <v>2.7565510303361336E-6</v>
      </c>
      <c r="AG5" s="4">
        <f>Extrapolations!AH10</f>
        <v>2.8540154315032954E-6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 s="4">
        <f>B$5*Calculations!$B$23</f>
        <v>5.4637208189254299E-6</v>
      </c>
      <c r="C8" s="4">
        <f>C$5*Calculations!$B$23</f>
        <v>5.3837789525607569E-6</v>
      </c>
      <c r="D8" s="4">
        <f>D$5*Calculations!$B$23</f>
        <v>5.4524483476849166E-6</v>
      </c>
      <c r="E8" s="4">
        <f>E$5*Calculations!$B$23</f>
        <v>5.4631335422192242E-6</v>
      </c>
      <c r="F8" s="4">
        <f>F$5*Calculations!$B$23</f>
        <v>5.6083735152126681E-6</v>
      </c>
      <c r="G8" s="4">
        <f>G$5*Calculations!$B$23</f>
        <v>5.6088676129161437E-6</v>
      </c>
      <c r="H8" s="4">
        <f>H$5*Calculations!$B$23</f>
        <v>5.5907900999040752E-6</v>
      </c>
      <c r="I8" s="4">
        <f>I$5*Calculations!$B$23</f>
        <v>5.6898567255693577E-6</v>
      </c>
      <c r="J8" s="4">
        <f>J$5*Calculations!$B$23</f>
        <v>5.6336449671927583E-6</v>
      </c>
      <c r="K8" s="4">
        <f>K$5*Calculations!$B$23</f>
        <v>5.6399064258544418E-6</v>
      </c>
      <c r="L8" s="4">
        <f>L$5*Calculations!$B$23</f>
        <v>5.7244037146565008E-6</v>
      </c>
      <c r="M8" s="4">
        <f>M$5*Calculations!$B$23</f>
        <v>5.7238457505195212E-6</v>
      </c>
      <c r="N8" s="4">
        <f>N$5*Calculations!$B$23</f>
        <v>5.6378779917703893E-6</v>
      </c>
      <c r="O8" s="4">
        <f>O$5*Calculations!$B$23</f>
        <v>5.6226414570245209E-6</v>
      </c>
      <c r="P8" s="4">
        <f>P$5*Calculations!$B$23</f>
        <v>5.8097982643756205E-6</v>
      </c>
      <c r="Q8" s="4">
        <f>Q$5*Calculations!$B$23</f>
        <v>5.6503422415291848E-6</v>
      </c>
      <c r="R8" s="4">
        <f>R$5*Calculations!$B$23</f>
        <v>5.8211726870584563E-6</v>
      </c>
      <c r="S8" s="4">
        <f>S$5*Calculations!$B$23</f>
        <v>5.8114566140770331E-6</v>
      </c>
      <c r="T8" s="4">
        <f>T$5*Calculations!$B$23</f>
        <v>5.786228832634981E-6</v>
      </c>
      <c r="U8" s="4">
        <f>U$5*Calculations!$B$23</f>
        <v>5.9224222736498852E-6</v>
      </c>
      <c r="V8" s="4">
        <f>V$5*Calculations!$B$23</f>
        <v>5.9281147386824815E-6</v>
      </c>
      <c r="W8" s="4">
        <f>W$5*Calculations!$B$23</f>
        <v>5.8556271572346277E-6</v>
      </c>
      <c r="X8" s="4">
        <f>X$5*Calculations!$B$23</f>
        <v>5.8799419228382141E-6</v>
      </c>
      <c r="Y8" s="4">
        <f>Y$5*Calculations!$B$23</f>
        <v>6.0564731635125486E-6</v>
      </c>
      <c r="Z8" s="4">
        <f>Z$5*Calculations!$B$23</f>
        <v>5.8108369978666161E-6</v>
      </c>
      <c r="AA8" s="4">
        <f>AA$5*Calculations!$B$23</f>
        <v>5.8669160258528746E-6</v>
      </c>
      <c r="AB8" s="4">
        <f>AB$5*Calculations!$B$23</f>
        <v>6.0883981246899113E-6</v>
      </c>
      <c r="AC8" s="4">
        <f>AC$5*Calculations!$B$23</f>
        <v>5.9597302034460072E-6</v>
      </c>
      <c r="AD8" s="4">
        <f>AD$5*Calculations!$B$23</f>
        <v>5.8816292436650429E-6</v>
      </c>
      <c r="AE8" s="4">
        <f>AE$5*Calculations!$B$23</f>
        <v>6.0491252302836091E-6</v>
      </c>
      <c r="AF8" s="4">
        <f>AF$5*Calculations!$B$23</f>
        <v>5.9725272323949567E-6</v>
      </c>
      <c r="AG8" s="4">
        <f>AG$5*Calculations!$B$23</f>
        <v>6.1837001015904743E-6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zoomScale="85" zoomScaleNormal="85"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4.3628327007655801E-6</v>
      </c>
      <c r="C2" s="4">
        <f>C$5/(1-'Other Values'!$B$3)</f>
        <v>4.2989983651004172E-6</v>
      </c>
      <c r="D2" s="4">
        <f>D$5/(1-'Other Values'!$B$3)</f>
        <v>4.3538315259661288E-6</v>
      </c>
      <c r="E2" s="4">
        <f>E$5/(1-'Other Values'!$B$3)</f>
        <v>4.3623637547664813E-6</v>
      </c>
      <c r="F2" s="4">
        <f>F$5/(1-'Other Values'!$B$3)</f>
        <v>4.4783392455783871E-6</v>
      </c>
      <c r="G2" s="4">
        <f>G$5/(1-'Other Values'!$B$3)</f>
        <v>4.4787337872633559E-6</v>
      </c>
      <c r="H2" s="4">
        <f>H$5/(1-'Other Values'!$B$3)</f>
        <v>4.4642987223082836E-6</v>
      </c>
      <c r="I2" s="4">
        <f>I$5/(1-'Other Values'!$B$3)</f>
        <v>4.5434043589853792E-6</v>
      </c>
      <c r="J2" s="4">
        <f>J$5/(1-'Other Values'!$B$3)</f>
        <v>4.498518738775159E-6</v>
      </c>
      <c r="K2" s="4">
        <f>K$5/(1-'Other Values'!$B$3)</f>
        <v>4.5035185726812146E-6</v>
      </c>
      <c r="L2" s="4">
        <f>L$5/(1-'Other Values'!$B$3)</f>
        <v>4.5709904562069463E-6</v>
      </c>
      <c r="M2" s="4">
        <f>M$5/(1-'Other Values'!$B$3)</f>
        <v>4.5705449165713496E-6</v>
      </c>
      <c r="N2" s="4">
        <f>N$5/(1-'Other Values'!$B$3)</f>
        <v>4.5018988488983666E-6</v>
      </c>
      <c r="O2" s="4">
        <f>O$5/(1-'Other Values'!$B$3)</f>
        <v>4.4897323319333397E-6</v>
      </c>
      <c r="P2" s="4">
        <f>P$5/(1-'Other Values'!$B$3)</f>
        <v>4.6391788110531952E-6</v>
      </c>
      <c r="Q2" s="4">
        <f>Q$5/(1-'Other Values'!$B$3)</f>
        <v>4.5118516701058158E-6</v>
      </c>
      <c r="R2" s="4">
        <f>R$5/(1-'Other Values'!$B$3)</f>
        <v>4.6482613950426844E-6</v>
      </c>
      <c r="S2" s="4">
        <f>S$5/(1-'Other Values'!$B$3)</f>
        <v>4.6405030189595676E-6</v>
      </c>
      <c r="T2" s="4">
        <f>T$5/(1-'Other Values'!$B$3)</f>
        <v>4.6203583971000638E-6</v>
      </c>
      <c r="U2" s="4">
        <f>U$5/(1-'Other Values'!$B$3)</f>
        <v>4.7291101466461671E-6</v>
      </c>
      <c r="V2" s="4">
        <f>V$5/(1-'Other Values'!$B$3)</f>
        <v>4.7336556337629603E-6</v>
      </c>
      <c r="W2" s="4">
        <f>W$5/(1-'Other Values'!$B$3)</f>
        <v>4.6757736150396275E-6</v>
      </c>
      <c r="X2" s="4">
        <f>X$5/(1-'Other Values'!$B$3)</f>
        <v>4.695189185125003E-6</v>
      </c>
      <c r="Y2" s="4">
        <f>Y$5/(1-'Other Values'!$B$3)</f>
        <v>4.8361510488521802E-6</v>
      </c>
      <c r="Z2" s="4">
        <f>Z$5/(1-'Other Values'!$B$3)</f>
        <v>4.6400082495607784E-6</v>
      </c>
      <c r="AA2" s="4">
        <f>AA$5/(1-'Other Values'!$B$3)</f>
        <v>4.6847878833001383E-6</v>
      </c>
      <c r="AB2" s="4">
        <f>AB$5/(1-'Other Values'!$B$3)</f>
        <v>4.861643432012172E-6</v>
      </c>
      <c r="AC2" s="4">
        <f>AC$5/(1-'Other Values'!$B$3)</f>
        <v>4.758900881112062E-6</v>
      </c>
      <c r="AD2" s="4">
        <f>AD$5/(1-'Other Values'!$B$3)</f>
        <v>4.6965365267487691E-6</v>
      </c>
      <c r="AE2" s="4">
        <f>AE$5/(1-'Other Values'!$B$3)</f>
        <v>4.8302836547380413E-6</v>
      </c>
      <c r="AF2" s="4">
        <f>AF$5/(1-'Other Values'!$B$3)</f>
        <v>4.7691194296472897E-6</v>
      </c>
      <c r="AG2" s="4">
        <f>AG$5/(1-'Other Values'!$B$3)</f>
        <v>4.9377429610783654E-6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Extrapolations!C11</f>
        <v>2.5217173010425057E-6</v>
      </c>
      <c r="C5" s="4">
        <f>Extrapolations!D11</f>
        <v>2.4848210550280412E-6</v>
      </c>
      <c r="D5" s="4">
        <f>Extrapolations!E11</f>
        <v>2.5165146220084227E-6</v>
      </c>
      <c r="E5" s="4">
        <f>Extrapolations!F11</f>
        <v>2.5214462502550263E-6</v>
      </c>
      <c r="F5" s="4">
        <f>Extrapolations!G11</f>
        <v>2.588480083944308E-6</v>
      </c>
      <c r="G5" s="4">
        <f>Extrapolations!H11</f>
        <v>2.5887081290382199E-6</v>
      </c>
      <c r="H5" s="4">
        <f>Extrapolations!I11</f>
        <v>2.5803646614941882E-6</v>
      </c>
      <c r="I5" s="4">
        <f>Extrapolations!J11</f>
        <v>2.6260877194935493E-6</v>
      </c>
      <c r="J5" s="4">
        <f>Extrapolations!K11</f>
        <v>2.600143831012042E-6</v>
      </c>
      <c r="K5" s="4">
        <f>Extrapolations!L11</f>
        <v>2.6030337350097421E-6</v>
      </c>
      <c r="L5" s="4">
        <f>Extrapolations!M11</f>
        <v>2.6420324836876155E-6</v>
      </c>
      <c r="M5" s="4">
        <f>Extrapolations!N11</f>
        <v>2.6417749617782403E-6</v>
      </c>
      <c r="N5" s="4">
        <f>Extrapolations!O11</f>
        <v>2.6020975346632562E-6</v>
      </c>
      <c r="O5" s="4">
        <f>Extrapolations!P11</f>
        <v>2.5950652878574708E-6</v>
      </c>
      <c r="P5" s="4">
        <f>Extrapolations!Q11</f>
        <v>2.6814453527887474E-6</v>
      </c>
      <c r="Q5" s="4">
        <f>Extrapolations!R11</f>
        <v>2.6078502653211618E-6</v>
      </c>
      <c r="R5" s="4">
        <f>Extrapolations!S11</f>
        <v>2.6866950863346718E-6</v>
      </c>
      <c r="S5" s="4">
        <f>Extrapolations!T11</f>
        <v>2.6822107449586303E-6</v>
      </c>
      <c r="T5" s="4">
        <f>Extrapolations!U11</f>
        <v>2.670567153523837E-6</v>
      </c>
      <c r="U5" s="4">
        <f>Extrapolations!V11</f>
        <v>2.733425664761485E-6</v>
      </c>
      <c r="V5" s="4">
        <f>Extrapolations!W11</f>
        <v>2.7360529563149912E-6</v>
      </c>
      <c r="W5" s="4">
        <f>Extrapolations!X11</f>
        <v>2.7025971494929049E-6</v>
      </c>
      <c r="X5" s="4">
        <f>Extrapolations!Y11</f>
        <v>2.7138193490022522E-6</v>
      </c>
      <c r="Y5" s="4">
        <f>Extrapolations!Z11</f>
        <v>2.7952953062365605E-6</v>
      </c>
      <c r="Z5" s="4">
        <f>Extrapolations!AA11</f>
        <v>2.6819247682461302E-6</v>
      </c>
      <c r="AA5" s="4">
        <f>Extrapolations!AB11</f>
        <v>2.70780739654748E-6</v>
      </c>
      <c r="AB5" s="4">
        <f>Extrapolations!AC11</f>
        <v>2.8100299037030356E-6</v>
      </c>
      <c r="AC5" s="4">
        <f>Extrapolations!AD11</f>
        <v>2.7506447092827721E-6</v>
      </c>
      <c r="AD5" s="4">
        <f>Extrapolations!AE11</f>
        <v>2.7145981124607886E-6</v>
      </c>
      <c r="AE5" s="4">
        <f>Extrapolations!AF11</f>
        <v>2.7919039524385884E-6</v>
      </c>
      <c r="AF5" s="4">
        <f>Extrapolations!AG11</f>
        <v>2.7565510303361336E-6</v>
      </c>
      <c r="AG5" s="4">
        <f>Extrapolations!AH11</f>
        <v>2.8540154315032954E-6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 s="4">
        <f>B$5*Calculations!$B$23</f>
        <v>5.4637208189254299E-6</v>
      </c>
      <c r="C8" s="4">
        <f>C$5*Calculations!$B$23</f>
        <v>5.3837789525607569E-6</v>
      </c>
      <c r="D8" s="4">
        <f>D$5*Calculations!$B$23</f>
        <v>5.4524483476849166E-6</v>
      </c>
      <c r="E8" s="4">
        <f>E$5*Calculations!$B$23</f>
        <v>5.4631335422192242E-6</v>
      </c>
      <c r="F8" s="4">
        <f>F$5*Calculations!$B$23</f>
        <v>5.6083735152126681E-6</v>
      </c>
      <c r="G8" s="4">
        <f>G$5*Calculations!$B$23</f>
        <v>5.6088676129161437E-6</v>
      </c>
      <c r="H8" s="4">
        <f>H$5*Calculations!$B$23</f>
        <v>5.5907900999040752E-6</v>
      </c>
      <c r="I8" s="4">
        <f>I$5*Calculations!$B$23</f>
        <v>5.6898567255693577E-6</v>
      </c>
      <c r="J8" s="4">
        <f>J$5*Calculations!$B$23</f>
        <v>5.6336449671927583E-6</v>
      </c>
      <c r="K8" s="4">
        <f>K$5*Calculations!$B$23</f>
        <v>5.6399064258544418E-6</v>
      </c>
      <c r="L8" s="4">
        <f>L$5*Calculations!$B$23</f>
        <v>5.7244037146565008E-6</v>
      </c>
      <c r="M8" s="4">
        <f>M$5*Calculations!$B$23</f>
        <v>5.7238457505195212E-6</v>
      </c>
      <c r="N8" s="4">
        <f>N$5*Calculations!$B$23</f>
        <v>5.6378779917703893E-6</v>
      </c>
      <c r="O8" s="4">
        <f>O$5*Calculations!$B$23</f>
        <v>5.6226414570245209E-6</v>
      </c>
      <c r="P8" s="4">
        <f>P$5*Calculations!$B$23</f>
        <v>5.8097982643756205E-6</v>
      </c>
      <c r="Q8" s="4">
        <f>Q$5*Calculations!$B$23</f>
        <v>5.6503422415291848E-6</v>
      </c>
      <c r="R8" s="4">
        <f>R$5*Calculations!$B$23</f>
        <v>5.8211726870584563E-6</v>
      </c>
      <c r="S8" s="4">
        <f>S$5*Calculations!$B$23</f>
        <v>5.8114566140770331E-6</v>
      </c>
      <c r="T8" s="4">
        <f>T$5*Calculations!$B$23</f>
        <v>5.786228832634981E-6</v>
      </c>
      <c r="U8" s="4">
        <f>U$5*Calculations!$B$23</f>
        <v>5.9224222736498852E-6</v>
      </c>
      <c r="V8" s="4">
        <f>V$5*Calculations!$B$23</f>
        <v>5.9281147386824815E-6</v>
      </c>
      <c r="W8" s="4">
        <f>W$5*Calculations!$B$23</f>
        <v>5.8556271572346277E-6</v>
      </c>
      <c r="X8" s="4">
        <f>X$5*Calculations!$B$23</f>
        <v>5.8799419228382141E-6</v>
      </c>
      <c r="Y8" s="4">
        <f>Y$5*Calculations!$B$23</f>
        <v>6.0564731635125486E-6</v>
      </c>
      <c r="Z8" s="4">
        <f>Z$5*Calculations!$B$23</f>
        <v>5.8108369978666161E-6</v>
      </c>
      <c r="AA8" s="4">
        <f>AA$5*Calculations!$B$23</f>
        <v>5.8669160258528746E-6</v>
      </c>
      <c r="AB8" s="4">
        <f>AB$5*Calculations!$B$23</f>
        <v>6.0883981246899113E-6</v>
      </c>
      <c r="AC8" s="4">
        <f>AC$5*Calculations!$B$23</f>
        <v>5.9597302034460072E-6</v>
      </c>
      <c r="AD8" s="4">
        <f>AD$5*Calculations!$B$23</f>
        <v>5.8816292436650429E-6</v>
      </c>
      <c r="AE8" s="4">
        <f>AE$5*Calculations!$B$23</f>
        <v>6.0491252302836091E-6</v>
      </c>
      <c r="AF8" s="4">
        <f>AF$5*Calculations!$B$23</f>
        <v>5.9725272323949567E-6</v>
      </c>
      <c r="AG8" s="4">
        <f>AG$5*Calculations!$B$23</f>
        <v>6.1837001015904743E-6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zoomScale="85" zoomScaleNormal="85"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B$4/(1-'Other Values'!$B$2)</f>
        <v>1.0741264572582405E-3</v>
      </c>
      <c r="C2" s="4">
        <f>C$4/(1-'Other Values'!$B$2)</f>
        <v>1.0769415267145807E-3</v>
      </c>
      <c r="D2" s="4">
        <f>D$4/(1-'Other Values'!$B$2)</f>
        <v>1.0810930107926064E-3</v>
      </c>
      <c r="E2" s="4">
        <f>E$4/(1-'Other Values'!$B$2)</f>
        <v>1.0851605869680871E-3</v>
      </c>
      <c r="F2" s="4">
        <f>F$4/(1-'Other Values'!$B$2)</f>
        <v>1.0891956162360915E-3</v>
      </c>
      <c r="G2" s="4">
        <f>G$4/(1-'Other Values'!$B$2)</f>
        <v>1.0923607651346682E-3</v>
      </c>
      <c r="H2" s="4">
        <f>H$4/(1-'Other Values'!$B$2)</f>
        <v>1.095035949488183E-3</v>
      </c>
      <c r="I2" s="4">
        <f>I$4/(1-'Other Values'!$B$2)</f>
        <v>1.0966428379949079E-3</v>
      </c>
      <c r="J2" s="4">
        <f>J$4/(1-'Other Values'!$B$2)</f>
        <v>1.0991239001873075E-3</v>
      </c>
      <c r="K2" s="4">
        <f>K$4/(1-'Other Values'!$B$2)</f>
        <v>1.1011050660890186E-3</v>
      </c>
      <c r="L2" s="4">
        <f>L$4/(1-'Other Values'!$B$2)</f>
        <v>1.1027313980666224E-3</v>
      </c>
      <c r="M2" s="4">
        <f>M$4/(1-'Other Values'!$B$2)</f>
        <v>1.1044836476266503E-3</v>
      </c>
      <c r="N2" s="4">
        <f>N$4/(1-'Other Values'!$B$2)</f>
        <v>1.1067527774132292E-3</v>
      </c>
      <c r="O2" s="4">
        <f>O$4/(1-'Other Values'!$B$2)</f>
        <v>1.1096664605684411E-3</v>
      </c>
      <c r="P2" s="4">
        <f>P$4/(1-'Other Values'!$B$2)</f>
        <v>1.113333668659568E-3</v>
      </c>
      <c r="Q2" s="4">
        <f>Q$4/(1-'Other Values'!$B$2)</f>
        <v>1.117029443886934E-3</v>
      </c>
      <c r="R2" s="4">
        <f>R$4/(1-'Other Values'!$B$2)</f>
        <v>1.1209304397278941E-3</v>
      </c>
      <c r="S2" s="4">
        <f>S$4/(1-'Other Values'!$B$2)</f>
        <v>1.1250837132192441E-3</v>
      </c>
      <c r="T2" s="4">
        <f>T$4/(1-'Other Values'!$B$2)</f>
        <v>1.1290965807476629E-3</v>
      </c>
      <c r="U2" s="4">
        <f>U$4/(1-'Other Values'!$B$2)</f>
        <v>1.1332921808913971E-3</v>
      </c>
      <c r="V2" s="4">
        <f>V$4/(1-'Other Values'!$B$2)</f>
        <v>1.1377171940139515E-3</v>
      </c>
      <c r="W2" s="4">
        <f>W$4/(1-'Other Values'!$B$2)</f>
        <v>1.1420879366850153E-3</v>
      </c>
      <c r="X2" s="4">
        <f>X$4/(1-'Other Values'!$B$2)</f>
        <v>1.1460788611543894E-3</v>
      </c>
      <c r="Y2" s="4">
        <f>Y$4/(1-'Other Values'!$B$2)</f>
        <v>1.150303413440348E-3</v>
      </c>
      <c r="Z2" s="4">
        <f>Z$4/(1-'Other Values'!$B$2)</f>
        <v>1.1546211170050183E-3</v>
      </c>
      <c r="AA2" s="4">
        <f>AA$4/(1-'Other Values'!$B$2)</f>
        <v>1.1593268339494531E-3</v>
      </c>
      <c r="AB2" s="4">
        <f>AB$4/(1-'Other Values'!$B$2)</f>
        <v>1.1635772268290463E-3</v>
      </c>
      <c r="AC2" s="4">
        <f>AC$4/(1-'Other Values'!$B$2)</f>
        <v>1.1677433533616229E-3</v>
      </c>
      <c r="AD2" s="4">
        <f>AD$4/(1-'Other Values'!$B$2)</f>
        <v>1.1720100439339303E-3</v>
      </c>
      <c r="AE2" s="4">
        <f>AE$4/(1-'Other Values'!$B$2)</f>
        <v>1.1761119103475552E-3</v>
      </c>
      <c r="AF2" s="4">
        <f>AF$4/(1-'Other Values'!$B$2)</f>
        <v>1.1802012465389259E-3</v>
      </c>
      <c r="AG2" s="4">
        <f>AG$4/(1-'Other Values'!$B$2)</f>
        <v>1.1842991157865717E-3</v>
      </c>
    </row>
    <row r="3" spans="1:33">
      <c r="A3" t="s">
        <v>3</v>
      </c>
      <c r="B3" s="4">
        <f t="shared" ref="B3:AG3" si="0">B$4</f>
        <v>6.2084509229526309E-4</v>
      </c>
      <c r="C3" s="4">
        <f t="shared" si="0"/>
        <v>6.224722024410277E-4</v>
      </c>
      <c r="D3" s="4">
        <f t="shared" si="0"/>
        <v>6.2487176023812651E-4</v>
      </c>
      <c r="E3" s="4">
        <f t="shared" si="0"/>
        <v>6.2722281926755438E-4</v>
      </c>
      <c r="F3" s="4">
        <f t="shared" si="0"/>
        <v>6.2955506618446097E-4</v>
      </c>
      <c r="G3" s="4">
        <f t="shared" si="0"/>
        <v>6.3138452224783832E-4</v>
      </c>
      <c r="H3" s="4">
        <f t="shared" si="0"/>
        <v>6.3293077880416989E-4</v>
      </c>
      <c r="I3" s="4">
        <f t="shared" si="0"/>
        <v>6.3385956036105689E-4</v>
      </c>
      <c r="J3" s="4">
        <f t="shared" si="0"/>
        <v>6.3529361430826386E-4</v>
      </c>
      <c r="K3" s="4">
        <f t="shared" si="0"/>
        <v>6.364387281994528E-4</v>
      </c>
      <c r="L3" s="4">
        <f t="shared" si="0"/>
        <v>6.3737874808250791E-4</v>
      </c>
      <c r="M3" s="4">
        <f t="shared" si="0"/>
        <v>6.38391548328204E-4</v>
      </c>
      <c r="N3" s="4">
        <f t="shared" si="0"/>
        <v>6.397031053448466E-4</v>
      </c>
      <c r="O3" s="4">
        <f t="shared" si="0"/>
        <v>6.4138721420855898E-4</v>
      </c>
      <c r="P3" s="4">
        <f t="shared" si="0"/>
        <v>6.4350686048523034E-4</v>
      </c>
      <c r="Q3" s="4">
        <f t="shared" si="0"/>
        <v>6.4564301856664789E-4</v>
      </c>
      <c r="R3" s="4">
        <f t="shared" si="0"/>
        <v>6.4789779416272292E-4</v>
      </c>
      <c r="S3" s="4">
        <f t="shared" si="0"/>
        <v>6.5029838624072322E-4</v>
      </c>
      <c r="T3" s="4">
        <f t="shared" si="0"/>
        <v>6.5261782367214923E-4</v>
      </c>
      <c r="U3" s="4">
        <f t="shared" si="0"/>
        <v>6.5504288055522758E-4</v>
      </c>
      <c r="V3" s="4">
        <f t="shared" si="0"/>
        <v>6.5760053814006402E-4</v>
      </c>
      <c r="W3" s="4">
        <f t="shared" si="0"/>
        <v>6.601268274039389E-4</v>
      </c>
      <c r="X3" s="4">
        <f t="shared" si="0"/>
        <v>6.6243358174723711E-4</v>
      </c>
      <c r="Y3" s="4">
        <f t="shared" si="0"/>
        <v>6.6487537296852129E-4</v>
      </c>
      <c r="Z3" s="4">
        <f t="shared" si="0"/>
        <v>6.673710056289006E-4</v>
      </c>
      <c r="AA3" s="4">
        <f t="shared" si="0"/>
        <v>6.7009091002278405E-4</v>
      </c>
      <c r="AB3" s="4">
        <f t="shared" si="0"/>
        <v>6.7254763710718885E-4</v>
      </c>
      <c r="AC3" s="4">
        <f t="shared" si="0"/>
        <v>6.7495565824301812E-4</v>
      </c>
      <c r="AD3" s="4">
        <f t="shared" si="0"/>
        <v>6.7742180539381175E-4</v>
      </c>
      <c r="AE3" s="4">
        <f t="shared" si="0"/>
        <v>6.7979268418088699E-4</v>
      </c>
      <c r="AF3" s="4">
        <f t="shared" si="0"/>
        <v>6.8215632049949918E-4</v>
      </c>
      <c r="AG3" s="4">
        <f t="shared" si="0"/>
        <v>6.8452488892463859E-4</v>
      </c>
    </row>
    <row r="4" spans="1:33">
      <c r="A4" t="s">
        <v>4</v>
      </c>
      <c r="B4" s="4">
        <f>Extrapolations!C12</f>
        <v>6.2084509229526309E-4</v>
      </c>
      <c r="C4" s="4">
        <f>Extrapolations!D12</f>
        <v>6.224722024410277E-4</v>
      </c>
      <c r="D4" s="4">
        <f>Extrapolations!E12</f>
        <v>6.2487176023812651E-4</v>
      </c>
      <c r="E4" s="4">
        <f>Extrapolations!F12</f>
        <v>6.2722281926755438E-4</v>
      </c>
      <c r="F4" s="4">
        <f>Extrapolations!G12</f>
        <v>6.2955506618446097E-4</v>
      </c>
      <c r="G4" s="4">
        <f>Extrapolations!H12</f>
        <v>6.3138452224783832E-4</v>
      </c>
      <c r="H4" s="4">
        <f>Extrapolations!I12</f>
        <v>6.3293077880416989E-4</v>
      </c>
      <c r="I4" s="4">
        <f>Extrapolations!J12</f>
        <v>6.3385956036105689E-4</v>
      </c>
      <c r="J4" s="4">
        <f>Extrapolations!K12</f>
        <v>6.3529361430826386E-4</v>
      </c>
      <c r="K4" s="4">
        <f>Extrapolations!L12</f>
        <v>6.364387281994528E-4</v>
      </c>
      <c r="L4" s="4">
        <f>Extrapolations!M12</f>
        <v>6.3737874808250791E-4</v>
      </c>
      <c r="M4" s="4">
        <f>Extrapolations!N12</f>
        <v>6.38391548328204E-4</v>
      </c>
      <c r="N4" s="4">
        <f>Extrapolations!O12</f>
        <v>6.397031053448466E-4</v>
      </c>
      <c r="O4" s="4">
        <f>Extrapolations!P12</f>
        <v>6.4138721420855898E-4</v>
      </c>
      <c r="P4" s="4">
        <f>Extrapolations!Q12</f>
        <v>6.4350686048523034E-4</v>
      </c>
      <c r="Q4" s="4">
        <f>Extrapolations!R12</f>
        <v>6.4564301856664789E-4</v>
      </c>
      <c r="R4" s="4">
        <f>Extrapolations!S12</f>
        <v>6.4789779416272292E-4</v>
      </c>
      <c r="S4" s="4">
        <f>Extrapolations!T12</f>
        <v>6.5029838624072322E-4</v>
      </c>
      <c r="T4" s="4">
        <f>Extrapolations!U12</f>
        <v>6.5261782367214923E-4</v>
      </c>
      <c r="U4" s="4">
        <f>Extrapolations!V12</f>
        <v>6.5504288055522758E-4</v>
      </c>
      <c r="V4" s="4">
        <f>Extrapolations!W12</f>
        <v>6.5760053814006402E-4</v>
      </c>
      <c r="W4" s="4">
        <f>Extrapolations!X12</f>
        <v>6.601268274039389E-4</v>
      </c>
      <c r="X4" s="4">
        <f>Extrapolations!Y12</f>
        <v>6.6243358174723711E-4</v>
      </c>
      <c r="Y4" s="4">
        <f>Extrapolations!Z12</f>
        <v>6.6487537296852129E-4</v>
      </c>
      <c r="Z4" s="4">
        <f>Extrapolations!AA12</f>
        <v>6.673710056289006E-4</v>
      </c>
      <c r="AA4" s="4">
        <f>Extrapolations!AB12</f>
        <v>6.7009091002278405E-4</v>
      </c>
      <c r="AB4" s="4">
        <f>Extrapolations!AC12</f>
        <v>6.7254763710718885E-4</v>
      </c>
      <c r="AC4" s="4">
        <f>Extrapolations!AD12</f>
        <v>6.7495565824301812E-4</v>
      </c>
      <c r="AD4" s="4">
        <f>Extrapolations!AE12</f>
        <v>6.7742180539381175E-4</v>
      </c>
      <c r="AE4" s="4">
        <f>Extrapolations!AF12</f>
        <v>6.7979268418088699E-4</v>
      </c>
      <c r="AF4" s="4">
        <f>Extrapolations!AG12</f>
        <v>6.8215632049949918E-4</v>
      </c>
      <c r="AG4" s="4">
        <f>Extrapolations!AH12</f>
        <v>6.8452488892463859E-4</v>
      </c>
    </row>
    <row r="5" spans="1:33">
      <c r="A5" t="s">
        <v>5</v>
      </c>
      <c r="B5" s="4">
        <f t="shared" ref="B5:AG5" si="1">B$4</f>
        <v>6.2084509229526309E-4</v>
      </c>
      <c r="C5" s="4">
        <f t="shared" si="1"/>
        <v>6.224722024410277E-4</v>
      </c>
      <c r="D5" s="4">
        <f t="shared" si="1"/>
        <v>6.2487176023812651E-4</v>
      </c>
      <c r="E5" s="4">
        <f t="shared" si="1"/>
        <v>6.2722281926755438E-4</v>
      </c>
      <c r="F5" s="4">
        <f t="shared" si="1"/>
        <v>6.2955506618446097E-4</v>
      </c>
      <c r="G5" s="4">
        <f t="shared" si="1"/>
        <v>6.3138452224783832E-4</v>
      </c>
      <c r="H5" s="4">
        <f t="shared" si="1"/>
        <v>6.3293077880416989E-4</v>
      </c>
      <c r="I5" s="4">
        <f t="shared" si="1"/>
        <v>6.3385956036105689E-4</v>
      </c>
      <c r="J5" s="4">
        <f t="shared" si="1"/>
        <v>6.3529361430826386E-4</v>
      </c>
      <c r="K5" s="4">
        <f t="shared" si="1"/>
        <v>6.364387281994528E-4</v>
      </c>
      <c r="L5" s="4">
        <f t="shared" si="1"/>
        <v>6.3737874808250791E-4</v>
      </c>
      <c r="M5" s="4">
        <f t="shared" si="1"/>
        <v>6.38391548328204E-4</v>
      </c>
      <c r="N5" s="4">
        <f t="shared" si="1"/>
        <v>6.397031053448466E-4</v>
      </c>
      <c r="O5" s="4">
        <f t="shared" si="1"/>
        <v>6.4138721420855898E-4</v>
      </c>
      <c r="P5" s="4">
        <f t="shared" si="1"/>
        <v>6.4350686048523034E-4</v>
      </c>
      <c r="Q5" s="4">
        <f t="shared" si="1"/>
        <v>6.4564301856664789E-4</v>
      </c>
      <c r="R5" s="4">
        <f t="shared" si="1"/>
        <v>6.4789779416272292E-4</v>
      </c>
      <c r="S5" s="4">
        <f t="shared" si="1"/>
        <v>6.5029838624072322E-4</v>
      </c>
      <c r="T5" s="4">
        <f t="shared" si="1"/>
        <v>6.5261782367214923E-4</v>
      </c>
      <c r="U5" s="4">
        <f t="shared" si="1"/>
        <v>6.5504288055522758E-4</v>
      </c>
      <c r="V5" s="4">
        <f t="shared" si="1"/>
        <v>6.5760053814006402E-4</v>
      </c>
      <c r="W5" s="4">
        <f t="shared" si="1"/>
        <v>6.601268274039389E-4</v>
      </c>
      <c r="X5" s="4">
        <f t="shared" si="1"/>
        <v>6.6243358174723711E-4</v>
      </c>
      <c r="Y5" s="4">
        <f t="shared" si="1"/>
        <v>6.6487537296852129E-4</v>
      </c>
      <c r="Z5" s="4">
        <f t="shared" si="1"/>
        <v>6.673710056289006E-4</v>
      </c>
      <c r="AA5" s="4">
        <f t="shared" si="1"/>
        <v>6.7009091002278405E-4</v>
      </c>
      <c r="AB5" s="4">
        <f t="shared" si="1"/>
        <v>6.7254763710718885E-4</v>
      </c>
      <c r="AC5" s="4">
        <f t="shared" si="1"/>
        <v>6.7495565824301812E-4</v>
      </c>
      <c r="AD5" s="4">
        <f t="shared" si="1"/>
        <v>6.7742180539381175E-4</v>
      </c>
      <c r="AE5" s="4">
        <f t="shared" si="1"/>
        <v>6.7979268418088699E-4</v>
      </c>
      <c r="AF5" s="4">
        <f t="shared" si="1"/>
        <v>6.8215632049949918E-4</v>
      </c>
      <c r="AG5" s="4">
        <f t="shared" si="1"/>
        <v>6.8452488892463859E-4</v>
      </c>
    </row>
    <row r="6" spans="1:33">
      <c r="A6" t="s">
        <v>6</v>
      </c>
      <c r="B6" s="4">
        <f>B$4/(1-'Other Values'!$B$2)*'Other Values'!$B$6+B$4*(1-'Other Values'!$B$6)</f>
        <v>7.7050359908850999E-4</v>
      </c>
      <c r="C6" s="4">
        <f>C$4/(1-'Other Values'!$B$2)*'Other Values'!$B$6+C$4*(1-'Other Values'!$B$6)</f>
        <v>7.7252293408685906E-4</v>
      </c>
      <c r="D6" s="4">
        <f>D$4/(1-'Other Values'!$B$2)*'Other Values'!$B$6+D$4*(1-'Other Values'!$B$6)</f>
        <v>7.7550091996744373E-4</v>
      </c>
      <c r="E6" s="4">
        <f>E$4/(1-'Other Values'!$B$2)*'Other Values'!$B$6+E$4*(1-'Other Values'!$B$6)</f>
        <v>7.7841871615577565E-4</v>
      </c>
      <c r="F6" s="4">
        <f>F$4/(1-'Other Values'!$B$2)*'Other Values'!$B$6+F$4*(1-'Other Values'!$B$6)</f>
        <v>7.8131316545680186E-4</v>
      </c>
      <c r="G6" s="4">
        <f>G$4/(1-'Other Values'!$B$2)*'Other Values'!$B$6+G$4*(1-'Other Values'!$B$6)</f>
        <v>7.8358362309381919E-4</v>
      </c>
      <c r="H6" s="4">
        <f>H$4/(1-'Other Values'!$B$2)*'Other Values'!$B$6+H$4*(1-'Other Values'!$B$6)</f>
        <v>7.8550261425047491E-4</v>
      </c>
      <c r="I6" s="4">
        <f>I$4/(1-'Other Values'!$B$2)*'Other Values'!$B$6+I$4*(1-'Other Values'!$B$6)</f>
        <v>7.8665528428238706E-4</v>
      </c>
      <c r="J6" s="4">
        <f>J$4/(1-'Other Values'!$B$2)*'Other Values'!$B$6+J$4*(1-'Other Values'!$B$6)</f>
        <v>7.8843502570472013E-4</v>
      </c>
      <c r="K6" s="4">
        <f>K$4/(1-'Other Values'!$B$2)*'Other Values'!$B$6+K$4*(1-'Other Values'!$B$6)</f>
        <v>7.898561763032782E-4</v>
      </c>
      <c r="L6" s="4">
        <f>L$4/(1-'Other Values'!$B$2)*'Other Values'!$B$6+L$4*(1-'Other Values'!$B$6)</f>
        <v>7.9102279372861859E-4</v>
      </c>
      <c r="M6" s="4">
        <f>M$4/(1-'Other Values'!$B$2)*'Other Values'!$B$6+M$4*(1-'Other Values'!$B$6)</f>
        <v>7.9227973566816355E-4</v>
      </c>
      <c r="N6" s="4">
        <f>N$4/(1-'Other Values'!$B$2)*'Other Values'!$B$6+N$4*(1-'Other Values'!$B$6)</f>
        <v>7.939074515255877E-4</v>
      </c>
      <c r="O6" s="4">
        <f>O$4/(1-'Other Values'!$B$2)*'Other Values'!$B$6+O$4*(1-'Other Values'!$B$6)</f>
        <v>7.9599752513146891E-4</v>
      </c>
      <c r="P6" s="4">
        <f>P$4/(1-'Other Values'!$B$2)*'Other Values'!$B$6+P$4*(1-'Other Values'!$B$6)</f>
        <v>7.9862812510759487E-4</v>
      </c>
      <c r="Q6" s="4">
        <f>Q$4/(1-'Other Values'!$B$2)*'Other Values'!$B$6+Q$4*(1-'Other Values'!$B$6)</f>
        <v>8.0127921715999291E-4</v>
      </c>
      <c r="R6" s="4">
        <f>R$4/(1-'Other Values'!$B$2)*'Other Values'!$B$6+R$4*(1-'Other Values'!$B$6)</f>
        <v>8.0407752020446061E-4</v>
      </c>
      <c r="S6" s="4">
        <f>S$4/(1-'Other Values'!$B$2)*'Other Values'!$B$6+S$4*(1-'Other Values'!$B$6)</f>
        <v>8.0705678968568404E-4</v>
      </c>
      <c r="T6" s="4">
        <f>T$4/(1-'Other Values'!$B$2)*'Other Values'!$B$6+T$4*(1-'Other Values'!$B$6)</f>
        <v>8.0993534169640762E-4</v>
      </c>
      <c r="U6" s="4">
        <f>U$4/(1-'Other Values'!$B$2)*'Other Values'!$B$6+U$4*(1-'Other Values'!$B$6)</f>
        <v>8.1294497337360797E-4</v>
      </c>
      <c r="V6" s="4">
        <f>V$4/(1-'Other Values'!$B$2)*'Other Values'!$B$6+V$4*(1-'Other Values'!$B$6)</f>
        <v>8.1611916996275537E-4</v>
      </c>
      <c r="W6" s="4">
        <f>W$4/(1-'Other Values'!$B$2)*'Other Values'!$B$6+W$4*(1-'Other Values'!$B$6)</f>
        <v>8.1925443670531422E-4</v>
      </c>
      <c r="X6" s="4">
        <f>X$4/(1-'Other Values'!$B$2)*'Other Values'!$B$6+X$4*(1-'Other Values'!$B$6)</f>
        <v>8.2211724829194281E-4</v>
      </c>
      <c r="Y6" s="4">
        <f>Y$4/(1-'Other Values'!$B$2)*'Other Values'!$B$6+Y$4*(1-'Other Values'!$B$6)</f>
        <v>8.2514764822192626E-4</v>
      </c>
      <c r="Z6" s="4">
        <f>Z$4/(1-'Other Values'!$B$2)*'Other Values'!$B$6+Z$4*(1-'Other Values'!$B$6)</f>
        <v>8.2824486839921105E-4</v>
      </c>
      <c r="AA6" s="4">
        <f>AA$4/(1-'Other Values'!$B$2)*'Other Values'!$B$6+AA$4*(1-'Other Values'!$B$6)</f>
        <v>8.3162042238308167E-4</v>
      </c>
      <c r="AB6" s="4">
        <f>AB$4/(1-'Other Values'!$B$2)*'Other Values'!$B$6+AB$4*(1-'Other Values'!$B$6)</f>
        <v>8.3466935855734388E-4</v>
      </c>
      <c r="AC6" s="4">
        <f>AC$4/(1-'Other Values'!$B$2)*'Other Values'!$B$6+AC$4*(1-'Other Values'!$B$6)</f>
        <v>8.3765784791622444E-4</v>
      </c>
      <c r="AD6" s="4">
        <f>AD$4/(1-'Other Values'!$B$2)*'Other Values'!$B$6+AD$4*(1-'Other Values'!$B$6)</f>
        <v>8.4071847492149466E-4</v>
      </c>
      <c r="AE6" s="4">
        <f>AE$4/(1-'Other Values'!$B$2)*'Other Values'!$B$6+AE$4*(1-'Other Values'!$B$6)</f>
        <v>8.4366086854127914E-4</v>
      </c>
      <c r="AF6" s="4">
        <f>AF$4/(1-'Other Values'!$B$2)*'Other Values'!$B$6+AF$4*(1-'Other Values'!$B$6)</f>
        <v>8.4659427385128019E-4</v>
      </c>
      <c r="AG6" s="4">
        <f>AG$4/(1-'Other Values'!$B$2)*'Other Values'!$B$6+AG$4*(1-'Other Values'!$B$6)</f>
        <v>8.4953380018225311E-4</v>
      </c>
    </row>
    <row r="7" spans="1:33">
      <c r="A7" t="s">
        <v>80</v>
      </c>
      <c r="B7" s="4">
        <f>B$4*Calculations!$B$27</f>
        <v>5.1323188030142676E-4</v>
      </c>
      <c r="C7" s="4">
        <f>C$4*Calculations!$B$27</f>
        <v>5.1457695785769929E-4</v>
      </c>
      <c r="D7" s="4">
        <f>D$4*Calculations!$B$27</f>
        <v>5.1656059206111064E-4</v>
      </c>
      <c r="E7" s="4">
        <f>E$4*Calculations!$B$27</f>
        <v>5.1850413395480909E-4</v>
      </c>
      <c r="F7" s="4">
        <f>F$4*Calculations!$B$27</f>
        <v>5.2043212450405532E-4</v>
      </c>
      <c r="G7" s="4">
        <f>G$4*Calculations!$B$27</f>
        <v>5.219444746651313E-4</v>
      </c>
      <c r="H7" s="4">
        <f>H$4*Calculations!$B$27</f>
        <v>5.2322271326229986E-4</v>
      </c>
      <c r="I7" s="4">
        <f>I$4*Calculations!$B$27</f>
        <v>5.2399050592225006E-4</v>
      </c>
      <c r="J7" s="4">
        <f>J$4*Calculations!$B$27</f>
        <v>5.2517599037386702E-4</v>
      </c>
      <c r="K7" s="4">
        <f>K$4*Calculations!$B$27</f>
        <v>5.2612261774167212E-4</v>
      </c>
      <c r="L7" s="4">
        <f>L$4*Calculations!$B$27</f>
        <v>5.2689970075012031E-4</v>
      </c>
      <c r="M7" s="4">
        <f>M$4*Calculations!$B$27</f>
        <v>5.2773694885100591E-4</v>
      </c>
      <c r="N7" s="4">
        <f>N$4*Calculations!$B$27</f>
        <v>5.2882116918572008E-4</v>
      </c>
      <c r="O7" s="4">
        <f>O$4*Calculations!$B$27</f>
        <v>5.3021336567640981E-4</v>
      </c>
      <c r="P7" s="4">
        <f>P$4*Calculations!$B$27</f>
        <v>5.3196560638451966E-4</v>
      </c>
      <c r="Q7" s="4">
        <f>Q$4*Calculations!$B$27</f>
        <v>5.3373149684955311E-4</v>
      </c>
      <c r="R7" s="4">
        <f>R$4*Calculations!$B$27</f>
        <v>5.3559544444806444E-4</v>
      </c>
      <c r="S7" s="4">
        <f>S$4*Calculations!$B$27</f>
        <v>5.375799336569167E-4</v>
      </c>
      <c r="T7" s="4">
        <f>T$4*Calculations!$B$27</f>
        <v>5.3949733503279188E-4</v>
      </c>
      <c r="U7" s="4">
        <f>U$4*Calculations!$B$27</f>
        <v>5.4150204847803931E-4</v>
      </c>
      <c r="V7" s="4">
        <f>V$4*Calculations!$B$27</f>
        <v>5.4361637849002331E-4</v>
      </c>
      <c r="W7" s="4">
        <f>W$4*Calculations!$B$27</f>
        <v>5.4570477735984505E-4</v>
      </c>
      <c r="X7" s="4">
        <f>X$4*Calculations!$B$27</f>
        <v>5.4761169405081469E-4</v>
      </c>
      <c r="Y7" s="4">
        <f>Y$4*Calculations!$B$27</f>
        <v>5.4963024121395664E-4</v>
      </c>
      <c r="Z7" s="4">
        <f>Z$4*Calculations!$B$27</f>
        <v>5.5169329729464953E-4</v>
      </c>
      <c r="AA7" s="4">
        <f>AA$4*Calculations!$B$27</f>
        <v>5.5394175131906996E-4</v>
      </c>
      <c r="AB7" s="4">
        <f>AB$4*Calculations!$B$27</f>
        <v>5.5597264546088402E-4</v>
      </c>
      <c r="AC7" s="4">
        <f>AC$4*Calculations!$B$27</f>
        <v>5.579632760234584E-4</v>
      </c>
      <c r="AD7" s="4">
        <f>AD$4*Calculations!$B$27</f>
        <v>5.6000195741920324E-4</v>
      </c>
      <c r="AE7" s="4">
        <f>AE$4*Calculations!$B$27</f>
        <v>5.6196188364388976E-4</v>
      </c>
      <c r="AF7" s="4">
        <f>AF$4*Calculations!$B$27</f>
        <v>5.6391582276204438E-4</v>
      </c>
      <c r="AG7" s="4">
        <f>AG$4*Calculations!$B$27</f>
        <v>5.6587383908776384E-4</v>
      </c>
    </row>
    <row r="8" spans="1:33">
      <c r="A8" t="s">
        <v>81</v>
      </c>
      <c r="B8" s="4">
        <f>B$4*Calculations!$B$23</f>
        <v>1.3451643666397368E-3</v>
      </c>
      <c r="C8" s="4">
        <f>C$4*Calculations!$B$23</f>
        <v>1.3486897719555602E-3</v>
      </c>
      <c r="D8" s="4">
        <f>D$4*Calculations!$B$23</f>
        <v>1.3538888138492744E-3</v>
      </c>
      <c r="E8" s="4">
        <f>E$4*Calculations!$B$23</f>
        <v>1.3589827750797013E-3</v>
      </c>
      <c r="F8" s="4">
        <f>F$4*Calculations!$B$23</f>
        <v>1.3640359767329989E-3</v>
      </c>
      <c r="G8" s="4">
        <f>G$4*Calculations!$B$23</f>
        <v>1.3679997982036498E-3</v>
      </c>
      <c r="H8" s="4">
        <f>H$4*Calculations!$B$23</f>
        <v>1.3713500207423682E-3</v>
      </c>
      <c r="I8" s="4">
        <f>I$4*Calculations!$B$23</f>
        <v>1.3733623807822902E-3</v>
      </c>
      <c r="J8" s="4">
        <f>J$4*Calculations!$B$23</f>
        <v>1.3764694976679053E-3</v>
      </c>
      <c r="K8" s="4">
        <f>K$4*Calculations!$B$23</f>
        <v>1.3789505777654812E-3</v>
      </c>
      <c r="L8" s="4">
        <f>L$4*Calculations!$B$23</f>
        <v>1.3809872875121007E-3</v>
      </c>
      <c r="M8" s="4">
        <f>M$4*Calculations!$B$23</f>
        <v>1.3831816880444422E-3</v>
      </c>
      <c r="N8" s="4">
        <f>N$4*Calculations!$B$23</f>
        <v>1.3860233949138344E-3</v>
      </c>
      <c r="O8" s="4">
        <f>O$4*Calculations!$B$23</f>
        <v>1.389672297451878E-3</v>
      </c>
      <c r="P8" s="4">
        <f>P$4*Calculations!$B$23</f>
        <v>1.3942648643846659E-3</v>
      </c>
      <c r="Q8" s="4">
        <f>Q$4*Calculations!$B$23</f>
        <v>1.398893206894404E-3</v>
      </c>
      <c r="R8" s="4">
        <f>R$4*Calculations!$B$23</f>
        <v>1.4037785540192331E-3</v>
      </c>
      <c r="S8" s="4">
        <f>S$4*Calculations!$B$23</f>
        <v>1.4089798368549006E-3</v>
      </c>
      <c r="T8" s="4">
        <f>T$4*Calculations!$B$23</f>
        <v>1.4140052846229902E-3</v>
      </c>
      <c r="U8" s="4">
        <f>U$4*Calculations!$B$23</f>
        <v>1.4192595745363267E-3</v>
      </c>
      <c r="V8" s="4">
        <f>V$4*Calculations!$B$23</f>
        <v>1.424801165970139E-3</v>
      </c>
      <c r="W8" s="4">
        <f>W$4*Calculations!$B$23</f>
        <v>1.4302747927085345E-3</v>
      </c>
      <c r="X8" s="4">
        <f>X$4*Calculations!$B$23</f>
        <v>1.4352727604523472E-3</v>
      </c>
      <c r="Y8" s="4">
        <f>Y$4*Calculations!$B$23</f>
        <v>1.4405633080984629E-3</v>
      </c>
      <c r="Z8" s="4">
        <f>Z$4*Calculations!$B$23</f>
        <v>1.4459705121959514E-3</v>
      </c>
      <c r="AA8" s="4">
        <f>AA$4*Calculations!$B$23</f>
        <v>1.451863638382699E-3</v>
      </c>
      <c r="AB8" s="4">
        <f>AB$4*Calculations!$B$23</f>
        <v>1.4571865470655761E-3</v>
      </c>
      <c r="AC8" s="4">
        <f>AC$4*Calculations!$B$23</f>
        <v>1.462403926193206E-3</v>
      </c>
      <c r="AD8" s="4">
        <f>AD$4*Calculations!$B$23</f>
        <v>1.4677472450199257E-3</v>
      </c>
      <c r="AE8" s="4">
        <f>AE$4*Calculations!$B$23</f>
        <v>1.4728841490585886E-3</v>
      </c>
      <c r="AF8" s="4">
        <f>AF$4*Calculations!$B$23</f>
        <v>1.4780053610822484E-3</v>
      </c>
      <c r="AG8" s="4">
        <f>AG$4*Calculations!$B$23</f>
        <v>1.4831372593367171E-3</v>
      </c>
    </row>
  </sheetData>
  <pageMargins left="0.7" right="0.7" top="0.75" bottom="0.75" header="0.3" footer="0.3"/>
  <ignoredErrors>
    <ignoredError sqref="B4:AG4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zoomScale="85" zoomScaleNormal="85" workbookViewId="0">
      <selection activeCell="F23" sqref="F23"/>
    </sheetView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1"/>
  <sheetViews>
    <sheetView zoomScale="85" zoomScaleNormal="85" workbookViewId="0">
      <selection activeCell="A2" sqref="A2"/>
    </sheetView>
  </sheetViews>
  <sheetFormatPr defaultColWidth="9.1328125" defaultRowHeight="14.25"/>
  <cols>
    <col min="1" max="1" width="18.3984375" customWidth="1"/>
    <col min="2" max="2" width="16.3984375" customWidth="1"/>
    <col min="3" max="3" width="30.73046875" customWidth="1"/>
    <col min="4" max="4" width="11.59765625" bestFit="1" customWidth="1"/>
  </cols>
  <sheetData>
    <row r="1" spans="1:36">
      <c r="A1" t="s">
        <v>23</v>
      </c>
    </row>
    <row r="2" spans="1:36">
      <c r="A2" t="s">
        <v>24</v>
      </c>
    </row>
    <row r="3" spans="1:36">
      <c r="A3" t="s">
        <v>25</v>
      </c>
    </row>
    <row r="4" spans="1:36">
      <c r="A4" t="s">
        <v>26</v>
      </c>
    </row>
    <row r="6" spans="1:36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6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6">
      <c r="A8" t="s">
        <v>15</v>
      </c>
      <c r="B8" t="s">
        <v>21</v>
      </c>
      <c r="C8" t="s">
        <v>4</v>
      </c>
      <c r="D8" s="4">
        <v>3.7802570575272009E-4</v>
      </c>
      <c r="E8" s="4">
        <v>3.8256180956319454E-4</v>
      </c>
      <c r="F8" s="4">
        <v>3.8550714712825207E-4</v>
      </c>
      <c r="G8" s="4">
        <v>3.8824924442366817E-4</v>
      </c>
      <c r="H8" s="4">
        <v>3.9207160847070998E-4</v>
      </c>
      <c r="I8" s="4">
        <v>3.9525149230068958E-4</v>
      </c>
      <c r="J8" s="4">
        <v>3.9842686761209085E-4</v>
      </c>
      <c r="K8" s="4">
        <v>4.0166104691000549E-4</v>
      </c>
      <c r="L8" s="4">
        <v>4.0451891403461799E-4</v>
      </c>
      <c r="M8" s="4">
        <v>4.0733269605884391E-4</v>
      </c>
      <c r="N8" s="4">
        <v>4.1029194331740245E-4</v>
      </c>
      <c r="O8" s="4">
        <v>4.1349216298760166E-4</v>
      </c>
      <c r="P8" s="4">
        <v>4.166152308365175E-4</v>
      </c>
      <c r="Q8" s="4">
        <v>4.1980450089022819E-4</v>
      </c>
      <c r="R8" s="4">
        <v>4.2277298433189255E-4</v>
      </c>
      <c r="S8" s="4">
        <v>4.258134342724047E-4</v>
      </c>
      <c r="T8" s="4">
        <v>4.2880613365420028E-4</v>
      </c>
      <c r="U8" s="4">
        <v>4.3177695250258145E-4</v>
      </c>
      <c r="V8" s="4">
        <v>4.347254067474002E-4</v>
      </c>
      <c r="W8" s="4">
        <v>4.376538857163981E-4</v>
      </c>
      <c r="X8" s="4">
        <v>4.406329614053858E-4</v>
      </c>
      <c r="Y8" s="4">
        <v>4.43561376031098E-4</v>
      </c>
      <c r="Z8" s="4">
        <v>4.4646293286173714E-4</v>
      </c>
      <c r="AA8" s="4">
        <v>4.493847808631125E-4</v>
      </c>
      <c r="AB8" s="4">
        <v>4.5229505816577229E-4</v>
      </c>
      <c r="AC8" s="4">
        <v>4.5520224047581833E-4</v>
      </c>
      <c r="AD8" s="4">
        <v>4.581384735790002E-4</v>
      </c>
      <c r="AE8" s="4">
        <v>4.610499622394035E-4</v>
      </c>
      <c r="AF8" s="4">
        <v>4.6395196642241615E-4</v>
      </c>
      <c r="AG8" s="4">
        <v>4.6685428682185208E-4</v>
      </c>
      <c r="AH8" s="4">
        <v>4.6974287834633251E-4</v>
      </c>
      <c r="AI8" s="4">
        <v>4.7262714368419344E-4</v>
      </c>
      <c r="AJ8" s="4"/>
    </row>
    <row r="9" spans="1:36">
      <c r="A9" t="s">
        <v>15</v>
      </c>
      <c r="B9" t="s">
        <v>22</v>
      </c>
      <c r="C9" t="s">
        <v>4</v>
      </c>
      <c r="D9" s="4">
        <v>3.0942106261282925E-4</v>
      </c>
      <c r="E9" s="4">
        <v>3.1113997716754452E-4</v>
      </c>
      <c r="F9" s="4">
        <v>3.1272378461063915E-4</v>
      </c>
      <c r="G9" s="4">
        <v>3.1469451101742474E-4</v>
      </c>
      <c r="H9" s="4">
        <v>3.1672850800842705E-4</v>
      </c>
      <c r="I9" s="4">
        <v>3.1897750212119647E-4</v>
      </c>
      <c r="J9" s="4">
        <v>3.212994961572991E-4</v>
      </c>
      <c r="K9" s="4">
        <v>3.2348224125493437E-4</v>
      </c>
      <c r="L9" s="4">
        <v>3.2606313060039088E-4</v>
      </c>
      <c r="M9" s="4">
        <v>3.286382083268431E-4</v>
      </c>
      <c r="N9" s="4">
        <v>3.3122375962596235E-4</v>
      </c>
      <c r="O9" s="4">
        <v>3.3367350893463433E-4</v>
      </c>
      <c r="P9" s="4">
        <v>3.3565034647325081E-4</v>
      </c>
      <c r="Q9" s="4">
        <v>3.3753505660174041E-4</v>
      </c>
      <c r="R9" s="4">
        <v>3.3938883955507985E-4</v>
      </c>
      <c r="S9" s="4">
        <v>3.4126734161174749E-4</v>
      </c>
      <c r="T9" s="4">
        <v>3.4315172445234179E-4</v>
      </c>
      <c r="U9" s="4">
        <v>3.4501727523925801E-4</v>
      </c>
      <c r="V9" s="4">
        <v>3.4689420009301598E-4</v>
      </c>
      <c r="W9" s="4">
        <v>3.4876305367616224E-4</v>
      </c>
      <c r="X9" s="4">
        <v>3.5064929650758348E-4</v>
      </c>
      <c r="Y9" s="4">
        <v>3.5251280331134282E-4</v>
      </c>
      <c r="Z9" s="4">
        <v>3.5439796516861452E-4</v>
      </c>
      <c r="AA9" s="4">
        <v>3.5629392460093378E-4</v>
      </c>
      <c r="AB9" s="4">
        <v>3.5814059117099471E-4</v>
      </c>
      <c r="AC9" s="4">
        <v>3.5999413272175187E-4</v>
      </c>
      <c r="AD9" s="4">
        <v>3.6183349128313981E-4</v>
      </c>
      <c r="AE9" s="4">
        <v>3.6364048595181572E-4</v>
      </c>
      <c r="AF9" s="4">
        <v>3.6546345991484011E-4</v>
      </c>
      <c r="AG9" s="4">
        <v>3.6732142333084064E-4</v>
      </c>
      <c r="AH9" s="4">
        <v>3.6907918027030749E-4</v>
      </c>
      <c r="AI9" s="4">
        <v>3.7094524084603655E-4</v>
      </c>
      <c r="AJ9" s="4"/>
    </row>
    <row r="10" spans="1:36">
      <c r="A10" t="s">
        <v>8</v>
      </c>
      <c r="B10" t="s">
        <v>21</v>
      </c>
      <c r="C10" t="s">
        <v>5</v>
      </c>
      <c r="D10" s="4">
        <v>3.7128540818641587E-5</v>
      </c>
      <c r="E10" s="4">
        <v>3.7359164441559381E-5</v>
      </c>
      <c r="F10" s="4">
        <v>3.7587954083892211E-5</v>
      </c>
      <c r="G10" s="4">
        <v>3.7817943299880042E-5</v>
      </c>
      <c r="H10" s="4">
        <v>3.8041122097089028E-5</v>
      </c>
      <c r="I10" s="4">
        <v>3.8268203132963501E-5</v>
      </c>
      <c r="J10" s="4">
        <v>3.849689047180448E-5</v>
      </c>
      <c r="K10" s="4">
        <v>3.8727047932285565E-5</v>
      </c>
      <c r="L10" s="4">
        <v>3.8958862914682331E-5</v>
      </c>
      <c r="M10" s="4">
        <v>3.9185283101681378E-5</v>
      </c>
      <c r="N10" s="4">
        <v>3.9414831597358201E-5</v>
      </c>
      <c r="O10" s="4">
        <v>3.9646007214822272E-5</v>
      </c>
      <c r="P10" s="4">
        <v>3.9924445862265456E-5</v>
      </c>
      <c r="Q10" s="4">
        <v>4.0223269199211788E-5</v>
      </c>
      <c r="R10" s="4">
        <v>4.054643359023052E-5</v>
      </c>
      <c r="S10" s="4">
        <v>4.0892302100936526E-5</v>
      </c>
      <c r="T10" s="4">
        <v>4.1257041485532147E-5</v>
      </c>
      <c r="U10" s="4">
        <v>4.1643814117518775E-5</v>
      </c>
      <c r="V10" s="4">
        <v>4.2051799334379429E-5</v>
      </c>
      <c r="W10" s="4">
        <v>4.2481275495901051E-5</v>
      </c>
      <c r="X10" s="4">
        <v>4.2934708785653311E-5</v>
      </c>
      <c r="Y10" s="4">
        <v>4.3410836888893546E-5</v>
      </c>
      <c r="Z10" s="4">
        <v>4.3861919245987637E-5</v>
      </c>
      <c r="AA10" s="4">
        <v>4.4312097620387277E-5</v>
      </c>
      <c r="AB10" s="4">
        <v>4.4759284806821996E-5</v>
      </c>
      <c r="AC10" s="4">
        <v>4.52047452720008E-5</v>
      </c>
      <c r="AD10" s="4">
        <v>4.5649148282066682E-5</v>
      </c>
      <c r="AE10" s="4">
        <v>4.6089325179377693E-5</v>
      </c>
      <c r="AF10" s="4">
        <v>4.6530965013318485E-5</v>
      </c>
      <c r="AG10" s="4">
        <v>4.6969704723145613E-5</v>
      </c>
      <c r="AH10" s="4">
        <v>4.7406458661822071E-5</v>
      </c>
      <c r="AI10" s="4">
        <v>4.7840400934918718E-5</v>
      </c>
      <c r="AJ10" s="4"/>
    </row>
    <row r="11" spans="1:36">
      <c r="A11" t="s">
        <v>8</v>
      </c>
      <c r="B11" t="s">
        <v>22</v>
      </c>
      <c r="C11" t="s">
        <v>5</v>
      </c>
      <c r="D11" s="4">
        <v>4.4711503306093667E-5</v>
      </c>
      <c r="E11" s="4">
        <v>4.5014507746810084E-5</v>
      </c>
      <c r="F11" s="4">
        <v>4.5374614927512139E-5</v>
      </c>
      <c r="G11" s="4">
        <v>4.5740063465626803E-5</v>
      </c>
      <c r="H11" s="4">
        <v>4.6078698619154282E-5</v>
      </c>
      <c r="I11" s="4">
        <v>4.6472392079588853E-5</v>
      </c>
      <c r="J11" s="4">
        <v>4.6857739575399974E-5</v>
      </c>
      <c r="K11" s="4">
        <v>4.7229593577055737E-5</v>
      </c>
      <c r="L11" s="4">
        <v>4.7627858651079671E-5</v>
      </c>
      <c r="M11" s="4">
        <v>4.8009322538124139E-5</v>
      </c>
      <c r="N11" s="4">
        <v>4.8379767703784358E-5</v>
      </c>
      <c r="O11" s="4">
        <v>4.8741128787825632E-5</v>
      </c>
      <c r="P11" s="4">
        <v>4.9176544762285471E-5</v>
      </c>
      <c r="Q11" s="4">
        <v>4.9658528335717445E-5</v>
      </c>
      <c r="R11" s="4">
        <v>5.0194302124318708E-5</v>
      </c>
      <c r="S11" s="4">
        <v>5.0757712428222775E-5</v>
      </c>
      <c r="T11" s="4">
        <v>5.1365705062059409E-5</v>
      </c>
      <c r="U11" s="4">
        <v>5.2015663091300607E-5</v>
      </c>
      <c r="V11" s="4">
        <v>5.270685350091932E-5</v>
      </c>
      <c r="W11" s="4">
        <v>5.3440024599804815E-5</v>
      </c>
      <c r="X11" s="4">
        <v>5.4208580994457493E-5</v>
      </c>
      <c r="Y11" s="4">
        <v>5.5024998535149125E-5</v>
      </c>
      <c r="Z11" s="4">
        <v>5.5782277258749056E-5</v>
      </c>
      <c r="AA11" s="4">
        <v>5.6527703722783445E-5</v>
      </c>
      <c r="AB11" s="4">
        <v>5.7279365187541175E-5</v>
      </c>
      <c r="AC11" s="4">
        <v>5.80252476749763E-5</v>
      </c>
      <c r="AD11" s="4">
        <v>5.8775510810506414E-5</v>
      </c>
      <c r="AE11" s="4">
        <v>5.9527441320602412E-5</v>
      </c>
      <c r="AF11" s="4">
        <v>6.0269515871993718E-5</v>
      </c>
      <c r="AG11" s="4">
        <v>6.1007524430820622E-5</v>
      </c>
      <c r="AH11" s="4">
        <v>6.1743093142052144E-5</v>
      </c>
      <c r="AI11" s="4">
        <v>6.2474706369037628E-5</v>
      </c>
      <c r="AJ11" s="4"/>
    </row>
    <row r="12" spans="1:36">
      <c r="A12" t="s">
        <v>7</v>
      </c>
      <c r="B12" t="s">
        <v>21</v>
      </c>
      <c r="C12" t="s">
        <v>5</v>
      </c>
      <c r="D12" s="4">
        <v>3.6605195273402609E-6</v>
      </c>
      <c r="E12" s="4">
        <v>3.7207087846173129E-6</v>
      </c>
      <c r="F12" s="4">
        <v>3.7254075310704781E-6</v>
      </c>
      <c r="G12" s="4">
        <v>3.8545746055373454E-6</v>
      </c>
      <c r="H12" s="4">
        <v>3.854445381609514E-6</v>
      </c>
      <c r="I12" s="4">
        <v>3.9892994586580612E-6</v>
      </c>
      <c r="J12" s="4">
        <v>3.972896994870032E-6</v>
      </c>
      <c r="K12" s="4">
        <v>4.0681659630363231E-6</v>
      </c>
      <c r="L12" s="4">
        <v>4.0704543989445165E-6</v>
      </c>
      <c r="M12" s="4">
        <v>4.1846517513626664E-6</v>
      </c>
      <c r="N12" s="4">
        <v>4.0687231048457231E-6</v>
      </c>
      <c r="O12" s="4">
        <v>4.2059107756853577E-6</v>
      </c>
      <c r="P12" s="4">
        <v>4.1663851853723027E-6</v>
      </c>
      <c r="Q12" s="4">
        <v>4.1932148742139481E-6</v>
      </c>
      <c r="R12" s="4">
        <v>4.2959098702842586E-6</v>
      </c>
      <c r="S12" s="4">
        <v>4.2473328815776851E-6</v>
      </c>
      <c r="T12" s="4">
        <v>4.2792242546907966E-6</v>
      </c>
      <c r="U12" s="4">
        <v>4.2070657342994155E-6</v>
      </c>
      <c r="V12" s="4">
        <v>4.3595074043787403E-6</v>
      </c>
      <c r="W12" s="4">
        <v>4.4332160970357545E-6</v>
      </c>
      <c r="X12" s="4">
        <v>4.3996492761083387E-6</v>
      </c>
      <c r="Y12" s="4">
        <v>4.4778980252972398E-6</v>
      </c>
      <c r="Z12" s="4">
        <v>4.5758444218003135E-6</v>
      </c>
      <c r="AA12" s="4">
        <v>4.6023985210050502E-6</v>
      </c>
      <c r="AB12" s="4">
        <v>4.6883054601956489E-6</v>
      </c>
      <c r="AC12" s="4">
        <v>4.6871291888426402E-6</v>
      </c>
      <c r="AD12" s="4">
        <v>4.6844234118135522E-6</v>
      </c>
      <c r="AE12" s="4">
        <v>4.7286009660855641E-6</v>
      </c>
      <c r="AF12" s="4">
        <v>4.7873453369134488E-6</v>
      </c>
      <c r="AG12" s="4">
        <v>4.816945236934228E-6</v>
      </c>
      <c r="AH12" s="4">
        <v>4.936993699251305E-6</v>
      </c>
      <c r="AI12" s="4">
        <v>4.9253116902449356E-6</v>
      </c>
      <c r="AJ12" s="4"/>
    </row>
    <row r="13" spans="1:36">
      <c r="A13" t="s">
        <v>7</v>
      </c>
      <c r="B13" t="s">
        <v>22</v>
      </c>
      <c r="C13" t="s">
        <v>5</v>
      </c>
      <c r="D13" s="4">
        <v>3.136342999431851E-6</v>
      </c>
      <c r="E13" s="4">
        <v>2.8603082913281224E-6</v>
      </c>
      <c r="F13" s="4">
        <v>3.1501685138910206E-6</v>
      </c>
      <c r="G13" s="4">
        <v>2.9121740694956469E-6</v>
      </c>
      <c r="H13" s="4">
        <v>3.3815586870156042E-6</v>
      </c>
      <c r="I13" s="4">
        <v>3.003155473275182E-6</v>
      </c>
      <c r="J13" s="4">
        <v>3.2776565592372807E-6</v>
      </c>
      <c r="K13" s="4">
        <v>3.3588716681243922E-6</v>
      </c>
      <c r="L13" s="4">
        <v>3.0186714669513015E-6</v>
      </c>
      <c r="M13" s="4">
        <v>3.2095337892471917E-6</v>
      </c>
      <c r="N13" s="4">
        <v>3.3300907623003141E-6</v>
      </c>
      <c r="O13" s="4">
        <v>3.3717352557390747E-6</v>
      </c>
      <c r="P13" s="4">
        <v>3.0954086705231076E-6</v>
      </c>
      <c r="Q13" s="4">
        <v>3.4564460723838172E-6</v>
      </c>
      <c r="R13" s="4">
        <v>3.2420583815629275E-6</v>
      </c>
      <c r="S13" s="4">
        <v>3.402241698982618E-6</v>
      </c>
      <c r="T13" s="4">
        <v>3.5401920160632965E-6</v>
      </c>
      <c r="U13" s="4">
        <v>3.38508042561852E-6</v>
      </c>
      <c r="V13" s="4">
        <v>3.6356440572117642E-6</v>
      </c>
      <c r="W13" s="4">
        <v>3.732048699439324E-6</v>
      </c>
      <c r="X13" s="4">
        <v>3.686237294136631E-6</v>
      </c>
      <c r="Y13" s="4">
        <v>3.6317803141776068E-6</v>
      </c>
      <c r="Z13" s="4">
        <v>3.6589518940799157E-6</v>
      </c>
      <c r="AA13" s="4">
        <v>3.6847727215223554E-6</v>
      </c>
      <c r="AB13" s="4">
        <v>3.7758642540353194E-6</v>
      </c>
      <c r="AC13" s="4">
        <v>3.7319597951646555E-6</v>
      </c>
      <c r="AD13" s="4">
        <v>3.8422092721794516E-6</v>
      </c>
      <c r="AE13" s="4">
        <v>3.7469316147431026E-6</v>
      </c>
      <c r="AF13" s="4">
        <v>3.9638012512358424E-6</v>
      </c>
      <c r="AG13" s="4">
        <v>3.8468485347538257E-6</v>
      </c>
      <c r="AH13" s="4">
        <v>4.1643164987830959E-6</v>
      </c>
      <c r="AI13" s="4">
        <v>4.0764606255516756E-6</v>
      </c>
      <c r="AJ13" s="4"/>
    </row>
    <row r="14" spans="1:36">
      <c r="A14" t="s">
        <v>16</v>
      </c>
      <c r="B14" t="s">
        <v>21</v>
      </c>
      <c r="C14" t="s">
        <v>5</v>
      </c>
      <c r="D14" s="4">
        <v>9.7943230555475956E-6</v>
      </c>
      <c r="E14" s="4">
        <v>9.816497744774705E-6</v>
      </c>
      <c r="F14" s="4">
        <v>9.8870747462847067E-6</v>
      </c>
      <c r="G14" s="4">
        <v>9.8970539789183694E-6</v>
      </c>
      <c r="H14" s="4">
        <v>9.9999932109920362E-6</v>
      </c>
      <c r="I14" s="4">
        <v>1.0047803321196107E-5</v>
      </c>
      <c r="J14" s="4">
        <v>1.0076628603415954E-5</v>
      </c>
      <c r="K14" s="4">
        <v>1.0119244493640151E-5</v>
      </c>
      <c r="L14" s="4">
        <v>1.0173541180272518E-5</v>
      </c>
      <c r="M14" s="4">
        <v>1.0140830477019943E-5</v>
      </c>
      <c r="N14" s="4">
        <v>1.0234987572872452E-5</v>
      </c>
      <c r="O14" s="4">
        <v>1.0325616506108864E-5</v>
      </c>
      <c r="P14" s="4">
        <v>1.0409707517941264E-5</v>
      </c>
      <c r="Q14" s="4">
        <v>1.0231262309221447E-5</v>
      </c>
      <c r="R14" s="4">
        <v>1.0403301983204488E-5</v>
      </c>
      <c r="S14" s="4">
        <v>1.0526071539212197E-5</v>
      </c>
      <c r="T14" s="4">
        <v>1.0638344901239407E-5</v>
      </c>
      <c r="U14" s="4">
        <v>1.0769029096007875E-5</v>
      </c>
      <c r="V14" s="4">
        <v>1.0887494229637184E-5</v>
      </c>
      <c r="W14" s="4">
        <v>1.0944567645910183E-5</v>
      </c>
      <c r="X14" s="4">
        <v>1.1005982164705589E-5</v>
      </c>
      <c r="Y14" s="4">
        <v>1.1111746714002721E-5</v>
      </c>
      <c r="Z14" s="4">
        <v>1.129199059571236E-5</v>
      </c>
      <c r="AA14" s="4">
        <v>1.1369468418939408E-5</v>
      </c>
      <c r="AB14" s="4">
        <v>1.1556550342022865E-5</v>
      </c>
      <c r="AC14" s="4">
        <v>1.1574913010631241E-5</v>
      </c>
      <c r="AD14" s="4">
        <v>1.1662838961998097E-5</v>
      </c>
      <c r="AE14" s="4">
        <v>1.1786355973633126E-5</v>
      </c>
      <c r="AF14" s="4">
        <v>1.2054780929092354E-5</v>
      </c>
      <c r="AG14" s="4">
        <v>1.2090809220330279E-5</v>
      </c>
      <c r="AH14" s="4">
        <v>1.2188870636492262E-5</v>
      </c>
      <c r="AI14" s="4">
        <v>1.2277092206041028E-5</v>
      </c>
      <c r="AJ14" s="4"/>
    </row>
    <row r="15" spans="1:36">
      <c r="A15" t="s">
        <v>16</v>
      </c>
      <c r="B15" t="s">
        <v>22</v>
      </c>
      <c r="C15" t="s">
        <v>5</v>
      </c>
      <c r="D15" s="4">
        <v>3.917344127142522E-6</v>
      </c>
      <c r="E15" s="4">
        <v>3.9634233042826141E-6</v>
      </c>
      <c r="F15" s="4">
        <v>4.0179296740015272E-6</v>
      </c>
      <c r="G15" s="4">
        <v>4.0607839773942006E-6</v>
      </c>
      <c r="H15" s="4">
        <v>4.110532623293614E-6</v>
      </c>
      <c r="I15" s="4">
        <v>4.1447337669750503E-6</v>
      </c>
      <c r="J15" s="4">
        <v>4.164185796250175E-6</v>
      </c>
      <c r="K15" s="4">
        <v>4.2042520146851992E-6</v>
      </c>
      <c r="L15" s="4">
        <v>4.2228999256476519E-6</v>
      </c>
      <c r="M15" s="4">
        <v>4.2539636256941942E-6</v>
      </c>
      <c r="N15" s="4">
        <v>4.2717044028610113E-6</v>
      </c>
      <c r="O15" s="4">
        <v>4.2821406258301511E-6</v>
      </c>
      <c r="P15" s="4">
        <v>4.3114766010648898E-6</v>
      </c>
      <c r="Q15" s="4">
        <v>4.3563564401876956E-6</v>
      </c>
      <c r="R15" s="4">
        <v>4.3816776475306346E-6</v>
      </c>
      <c r="S15" s="4">
        <v>4.4113182874855595E-6</v>
      </c>
      <c r="T15" s="4">
        <v>4.3413711664656634E-6</v>
      </c>
      <c r="U15" s="4">
        <v>4.4799896420763208E-6</v>
      </c>
      <c r="V15" s="4">
        <v>4.4974722922184333E-6</v>
      </c>
      <c r="W15" s="4">
        <v>4.5716968243951554E-6</v>
      </c>
      <c r="X15" s="4">
        <v>4.5848253883986272E-6</v>
      </c>
      <c r="Y15" s="4">
        <v>4.6095876191081618E-6</v>
      </c>
      <c r="Z15" s="4">
        <v>4.5562065165837065E-6</v>
      </c>
      <c r="AA15" s="4">
        <v>4.7509087834130081E-6</v>
      </c>
      <c r="AB15" s="4">
        <v>4.7419239915429707E-6</v>
      </c>
      <c r="AC15" s="4">
        <v>4.819099906658937E-6</v>
      </c>
      <c r="AD15" s="4">
        <v>4.8368158137545214E-6</v>
      </c>
      <c r="AE15" s="4">
        <v>4.9206966547602079E-6</v>
      </c>
      <c r="AF15" s="4">
        <v>4.9025254170684041E-6</v>
      </c>
      <c r="AG15" s="4">
        <v>4.9463169057903514E-6</v>
      </c>
      <c r="AH15" s="4">
        <v>4.9785806399261677E-6</v>
      </c>
      <c r="AI15" s="4">
        <v>4.9839545136465222E-6</v>
      </c>
      <c r="AJ15" s="4"/>
    </row>
    <row r="16" spans="1:36">
      <c r="A16" t="s">
        <v>17</v>
      </c>
      <c r="B16" t="s">
        <v>21</v>
      </c>
      <c r="C16" t="s">
        <v>5</v>
      </c>
      <c r="D16" s="4">
        <f>D17</f>
        <v>2.5217173010425057E-6</v>
      </c>
      <c r="E16" s="4">
        <f t="shared" ref="E16:AI16" si="0">E17</f>
        <v>2.4848210550280412E-6</v>
      </c>
      <c r="F16" s="4">
        <f t="shared" si="0"/>
        <v>2.5165146220084227E-6</v>
      </c>
      <c r="G16" s="4">
        <f t="shared" si="0"/>
        <v>2.5214462502550263E-6</v>
      </c>
      <c r="H16" s="4">
        <f t="shared" si="0"/>
        <v>2.588480083944308E-6</v>
      </c>
      <c r="I16" s="4">
        <f t="shared" si="0"/>
        <v>2.5887081290382199E-6</v>
      </c>
      <c r="J16" s="4">
        <f t="shared" si="0"/>
        <v>2.5803646614941882E-6</v>
      </c>
      <c r="K16" s="4">
        <f t="shared" si="0"/>
        <v>2.6260877194935493E-6</v>
      </c>
      <c r="L16" s="4">
        <f t="shared" si="0"/>
        <v>2.600143831012042E-6</v>
      </c>
      <c r="M16" s="4">
        <f t="shared" si="0"/>
        <v>2.6030337350097421E-6</v>
      </c>
      <c r="N16" s="4">
        <f t="shared" si="0"/>
        <v>2.6420324836876155E-6</v>
      </c>
      <c r="O16" s="4">
        <f t="shared" si="0"/>
        <v>2.6417749617782403E-6</v>
      </c>
      <c r="P16" s="4">
        <f t="shared" si="0"/>
        <v>2.6020975346632562E-6</v>
      </c>
      <c r="Q16" s="4">
        <f t="shared" si="0"/>
        <v>2.5950652878574708E-6</v>
      </c>
      <c r="R16" s="4">
        <f t="shared" si="0"/>
        <v>2.6814453527887474E-6</v>
      </c>
      <c r="S16" s="4">
        <f t="shared" si="0"/>
        <v>2.6078502653211618E-6</v>
      </c>
      <c r="T16" s="4">
        <f t="shared" si="0"/>
        <v>2.6866950863346718E-6</v>
      </c>
      <c r="U16" s="4">
        <f t="shared" si="0"/>
        <v>2.6822107449586303E-6</v>
      </c>
      <c r="V16" s="4">
        <f t="shared" si="0"/>
        <v>2.670567153523837E-6</v>
      </c>
      <c r="W16" s="4">
        <f t="shared" si="0"/>
        <v>2.733425664761485E-6</v>
      </c>
      <c r="X16" s="4">
        <f t="shared" si="0"/>
        <v>2.7360529563149912E-6</v>
      </c>
      <c r="Y16" s="4">
        <f t="shared" si="0"/>
        <v>2.7025971494929049E-6</v>
      </c>
      <c r="Z16" s="4">
        <f t="shared" si="0"/>
        <v>2.7138193490022522E-6</v>
      </c>
      <c r="AA16" s="4">
        <f t="shared" si="0"/>
        <v>2.7952953062365605E-6</v>
      </c>
      <c r="AB16" s="4">
        <f t="shared" si="0"/>
        <v>2.6819247682461302E-6</v>
      </c>
      <c r="AC16" s="4">
        <f t="shared" si="0"/>
        <v>2.70780739654748E-6</v>
      </c>
      <c r="AD16" s="4">
        <f t="shared" si="0"/>
        <v>2.8100299037030356E-6</v>
      </c>
      <c r="AE16" s="4">
        <f t="shared" si="0"/>
        <v>2.7506447092827721E-6</v>
      </c>
      <c r="AF16" s="4">
        <f t="shared" si="0"/>
        <v>2.7145981124607886E-6</v>
      </c>
      <c r="AG16" s="4">
        <f t="shared" si="0"/>
        <v>2.7919039524385884E-6</v>
      </c>
      <c r="AH16" s="4">
        <f t="shared" si="0"/>
        <v>2.7565510303361336E-6</v>
      </c>
      <c r="AI16" s="4">
        <f t="shared" si="0"/>
        <v>2.8540154315032954E-6</v>
      </c>
      <c r="AJ16" s="4"/>
    </row>
    <row r="17" spans="1:36">
      <c r="A17" t="s">
        <v>17</v>
      </c>
      <c r="B17" t="s">
        <v>22</v>
      </c>
      <c r="C17" t="s">
        <v>5</v>
      </c>
      <c r="D17" s="4">
        <v>2.5217173010425057E-6</v>
      </c>
      <c r="E17" s="4">
        <v>2.4848210550280412E-6</v>
      </c>
      <c r="F17" s="4">
        <v>2.5165146220084227E-6</v>
      </c>
      <c r="G17" s="4">
        <v>2.5214462502550263E-6</v>
      </c>
      <c r="H17" s="4">
        <v>2.588480083944308E-6</v>
      </c>
      <c r="I17" s="4">
        <v>2.5887081290382199E-6</v>
      </c>
      <c r="J17" s="4">
        <v>2.5803646614941882E-6</v>
      </c>
      <c r="K17" s="4">
        <v>2.6260877194935493E-6</v>
      </c>
      <c r="L17" s="4">
        <v>2.600143831012042E-6</v>
      </c>
      <c r="M17" s="4">
        <v>2.6030337350097421E-6</v>
      </c>
      <c r="N17" s="4">
        <v>2.6420324836876155E-6</v>
      </c>
      <c r="O17" s="4">
        <v>2.6417749617782403E-6</v>
      </c>
      <c r="P17" s="4">
        <v>2.6020975346632562E-6</v>
      </c>
      <c r="Q17" s="4">
        <v>2.5950652878574708E-6</v>
      </c>
      <c r="R17" s="4">
        <v>2.6814453527887474E-6</v>
      </c>
      <c r="S17" s="4">
        <v>2.6078502653211618E-6</v>
      </c>
      <c r="T17" s="4">
        <v>2.6866950863346718E-6</v>
      </c>
      <c r="U17" s="4">
        <v>2.6822107449586303E-6</v>
      </c>
      <c r="V17" s="4">
        <v>2.670567153523837E-6</v>
      </c>
      <c r="W17" s="4">
        <v>2.733425664761485E-6</v>
      </c>
      <c r="X17" s="4">
        <v>2.7360529563149912E-6</v>
      </c>
      <c r="Y17" s="4">
        <v>2.7025971494929049E-6</v>
      </c>
      <c r="Z17" s="4">
        <v>2.7138193490022522E-6</v>
      </c>
      <c r="AA17" s="4">
        <v>2.7952953062365605E-6</v>
      </c>
      <c r="AB17" s="4">
        <v>2.6819247682461302E-6</v>
      </c>
      <c r="AC17" s="4">
        <v>2.70780739654748E-6</v>
      </c>
      <c r="AD17" s="4">
        <v>2.8100299037030356E-6</v>
      </c>
      <c r="AE17" s="4">
        <v>2.7506447092827721E-6</v>
      </c>
      <c r="AF17" s="4">
        <v>2.7145981124607886E-6</v>
      </c>
      <c r="AG17" s="4">
        <v>2.7919039524385884E-6</v>
      </c>
      <c r="AH17" s="4">
        <v>2.7565510303361336E-6</v>
      </c>
      <c r="AI17" s="4">
        <v>2.8540154315032954E-6</v>
      </c>
      <c r="AJ17" s="4"/>
    </row>
    <row r="18" spans="1:36">
      <c r="A18" t="s">
        <v>18</v>
      </c>
      <c r="B18" t="s">
        <v>21</v>
      </c>
      <c r="C18" t="s">
        <v>4</v>
      </c>
      <c r="D18" s="4">
        <v>6.2084509229526309E-4</v>
      </c>
      <c r="E18" s="4">
        <v>6.224722024410277E-4</v>
      </c>
      <c r="F18" s="4">
        <v>6.2487176023812651E-4</v>
      </c>
      <c r="G18" s="4">
        <v>6.2722281926755438E-4</v>
      </c>
      <c r="H18" s="4">
        <v>6.2955506618446097E-4</v>
      </c>
      <c r="I18" s="4">
        <v>6.3138452224783832E-4</v>
      </c>
      <c r="J18" s="4">
        <v>6.3293077880416989E-4</v>
      </c>
      <c r="K18" s="4">
        <v>6.3385956036105689E-4</v>
      </c>
      <c r="L18" s="4">
        <v>6.3529361430826386E-4</v>
      </c>
      <c r="M18" s="4">
        <v>6.364387281994528E-4</v>
      </c>
      <c r="N18" s="4">
        <v>6.3737874808250791E-4</v>
      </c>
      <c r="O18" s="4">
        <v>6.38391548328204E-4</v>
      </c>
      <c r="P18" s="4">
        <v>6.397031053448466E-4</v>
      </c>
      <c r="Q18" s="4">
        <v>6.4138721420855898E-4</v>
      </c>
      <c r="R18" s="4">
        <v>6.4350686048523034E-4</v>
      </c>
      <c r="S18" s="4">
        <v>6.4564301856664789E-4</v>
      </c>
      <c r="T18" s="4">
        <v>6.4789779416272292E-4</v>
      </c>
      <c r="U18" s="4">
        <v>6.5029838624072322E-4</v>
      </c>
      <c r="V18" s="4">
        <v>6.5261782367214923E-4</v>
      </c>
      <c r="W18" s="4">
        <v>6.5504288055522758E-4</v>
      </c>
      <c r="X18" s="4">
        <v>6.5760053814006402E-4</v>
      </c>
      <c r="Y18" s="4">
        <v>6.601268274039389E-4</v>
      </c>
      <c r="Z18" s="4">
        <v>6.6243358174723711E-4</v>
      </c>
      <c r="AA18" s="4">
        <v>6.6487537296852129E-4</v>
      </c>
      <c r="AB18" s="4">
        <v>6.673710056289006E-4</v>
      </c>
      <c r="AC18" s="4">
        <v>6.7009091002278405E-4</v>
      </c>
      <c r="AD18" s="4">
        <v>6.7254763710718885E-4</v>
      </c>
      <c r="AE18" s="4">
        <v>6.7495565824301812E-4</v>
      </c>
      <c r="AF18" s="4">
        <v>6.7742180539381175E-4</v>
      </c>
      <c r="AG18" s="4">
        <v>6.7979268418088699E-4</v>
      </c>
      <c r="AH18" s="4">
        <v>6.8215632049949918E-4</v>
      </c>
      <c r="AI18" s="4">
        <v>6.8452488892463859E-4</v>
      </c>
      <c r="AJ18" s="4"/>
    </row>
    <row r="19" spans="1:36">
      <c r="A19" t="s">
        <v>18</v>
      </c>
      <c r="B19" t="s">
        <v>22</v>
      </c>
      <c r="C19" t="s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1" spans="1:36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zoomScale="85" zoomScaleNormal="85" workbookViewId="0">
      <selection activeCell="B54" sqref="B54"/>
    </sheetView>
  </sheetViews>
  <sheetFormatPr defaultColWidth="9.1328125" defaultRowHeight="14.25"/>
  <cols>
    <col min="1" max="1" width="50.3984375" customWidth="1"/>
    <col min="3" max="3" width="53.9296875" bestFit="1" customWidth="1"/>
  </cols>
  <sheetData>
    <row r="1" spans="1:3">
      <c r="A1" s="2" t="s">
        <v>9</v>
      </c>
      <c r="B1" s="3"/>
      <c r="C1" s="2" t="s">
        <v>55</v>
      </c>
    </row>
    <row r="2" spans="1:3">
      <c r="A2" t="s">
        <v>13</v>
      </c>
      <c r="B2" s="24">
        <v>0.42199999999999999</v>
      </c>
      <c r="C2" s="6" t="s">
        <v>106</v>
      </c>
    </row>
    <row r="3" spans="1:3">
      <c r="A3" t="s">
        <v>8</v>
      </c>
      <c r="B3" s="24">
        <v>0.42199999999999999</v>
      </c>
    </row>
    <row r="5" spans="1:3">
      <c r="A5" s="2" t="s">
        <v>10</v>
      </c>
      <c r="B5" s="3"/>
      <c r="C5" s="2" t="s">
        <v>55</v>
      </c>
    </row>
    <row r="6" spans="1:3">
      <c r="A6" t="s">
        <v>11</v>
      </c>
      <c r="B6">
        <f>'Other Calculations'!D40</f>
        <v>0.3301669081531084</v>
      </c>
      <c r="C6" s="6" t="s">
        <v>121</v>
      </c>
    </row>
    <row r="8" spans="1:3">
      <c r="A8" s="2" t="s">
        <v>19</v>
      </c>
      <c r="B8" s="3"/>
      <c r="C8" s="2" t="s">
        <v>55</v>
      </c>
    </row>
    <row r="9" spans="1:3">
      <c r="A9" t="s">
        <v>15</v>
      </c>
      <c r="B9" s="8">
        <v>11</v>
      </c>
      <c r="C9" s="6" t="s">
        <v>105</v>
      </c>
    </row>
    <row r="10" spans="1:3">
      <c r="A10" t="s">
        <v>8</v>
      </c>
      <c r="B10" s="8">
        <v>12</v>
      </c>
    </row>
    <row r="11" spans="1:3">
      <c r="A11" t="s">
        <v>7</v>
      </c>
      <c r="B11" s="8">
        <v>21</v>
      </c>
    </row>
    <row r="12" spans="1:3">
      <c r="A12" t="s">
        <v>16</v>
      </c>
      <c r="B12">
        <v>18</v>
      </c>
    </row>
    <row r="13" spans="1:3">
      <c r="A13" t="s">
        <v>17</v>
      </c>
      <c r="B13">
        <v>22</v>
      </c>
    </row>
    <row r="14" spans="1:3">
      <c r="A14" t="s">
        <v>18</v>
      </c>
      <c r="B14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2"/>
  <sheetViews>
    <sheetView zoomScale="85" zoomScaleNormal="85" workbookViewId="0">
      <selection activeCell="B26" sqref="B26"/>
    </sheetView>
  </sheetViews>
  <sheetFormatPr defaultColWidth="9.1328125" defaultRowHeight="14.25"/>
  <cols>
    <col min="1" max="1" width="42.1328125" customWidth="1"/>
    <col min="2" max="2" width="26.3984375" customWidth="1"/>
    <col min="3" max="3" width="22.19921875" customWidth="1"/>
    <col min="4" max="5" width="23.6640625" customWidth="1"/>
  </cols>
  <sheetData>
    <row r="1" spans="1:38">
      <c r="A1" s="2" t="s">
        <v>54</v>
      </c>
      <c r="B1" s="3"/>
      <c r="C1" s="2" t="s">
        <v>55</v>
      </c>
      <c r="D1" s="2"/>
      <c r="E1" s="2"/>
    </row>
    <row r="2" spans="1:38">
      <c r="A2" t="s">
        <v>56</v>
      </c>
      <c r="B2" s="20">
        <v>1.6292668452964092</v>
      </c>
      <c r="C2" s="6" t="s">
        <v>57</v>
      </c>
    </row>
    <row r="3" spans="1:38">
      <c r="A3" t="s">
        <v>58</v>
      </c>
      <c r="B3" s="21">
        <v>0.26069981911413037</v>
      </c>
    </row>
    <row r="4" spans="1:38">
      <c r="A4" t="s">
        <v>59</v>
      </c>
      <c r="B4" s="21">
        <v>19.287545409771859</v>
      </c>
    </row>
    <row r="5" spans="1:38">
      <c r="A5" t="s">
        <v>60</v>
      </c>
      <c r="B5" s="21">
        <v>11.014140677147525</v>
      </c>
    </row>
    <row r="6" spans="1:38">
      <c r="A6" t="s">
        <v>61</v>
      </c>
      <c r="B6" s="21">
        <v>115.14023755209706</v>
      </c>
    </row>
    <row r="8" spans="1:38">
      <c r="A8" s="2" t="s">
        <v>62</v>
      </c>
      <c r="B8" s="3"/>
      <c r="C8" s="2" t="s">
        <v>55</v>
      </c>
      <c r="D8" s="2"/>
      <c r="E8" s="2"/>
      <c r="AK8" s="2" t="s">
        <v>55</v>
      </c>
    </row>
    <row r="9" spans="1:38">
      <c r="A9" t="s">
        <v>63</v>
      </c>
      <c r="B9" s="26">
        <v>120286</v>
      </c>
      <c r="C9" t="s">
        <v>114</v>
      </c>
      <c r="AK9" t="s">
        <v>64</v>
      </c>
      <c r="AL9" t="s">
        <v>65</v>
      </c>
    </row>
    <row r="10" spans="1:38">
      <c r="A10" t="s">
        <v>66</v>
      </c>
      <c r="B10" s="26">
        <v>137381</v>
      </c>
      <c r="AK10" s="5">
        <v>2017</v>
      </c>
      <c r="AL10" t="s">
        <v>67</v>
      </c>
    </row>
    <row r="12" spans="1:38">
      <c r="A12" s="2" t="s">
        <v>122</v>
      </c>
      <c r="B12" s="2"/>
      <c r="C12" s="2"/>
      <c r="D12" s="2"/>
      <c r="E12" s="2" t="s">
        <v>55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38">
      <c r="B13" s="1">
        <v>2004</v>
      </c>
      <c r="C13" s="1">
        <v>2005</v>
      </c>
      <c r="D13" s="1">
        <v>2015</v>
      </c>
      <c r="E13" s="6" t="s">
        <v>113</v>
      </c>
    </row>
    <row r="14" spans="1:38">
      <c r="A14" t="s">
        <v>68</v>
      </c>
      <c r="B14" s="22">
        <f>'Other Calculations'!F13</f>
        <v>2.8648325923072204E-4</v>
      </c>
      <c r="C14" s="23">
        <f>'Other Calculations'!G13</f>
        <v>2.7532287641795513E-4</v>
      </c>
      <c r="D14">
        <f>'Other Calculations'!H13</f>
        <v>3.7371684361093416E-4</v>
      </c>
    </row>
    <row r="16" spans="1:38">
      <c r="A16" s="2" t="s">
        <v>70</v>
      </c>
      <c r="B16" s="2"/>
      <c r="C16" s="2" t="s">
        <v>55</v>
      </c>
      <c r="D16" s="2"/>
      <c r="E16" s="2"/>
    </row>
    <row r="17" spans="1:5" ht="28.5">
      <c r="A17" s="13" t="s">
        <v>123</v>
      </c>
      <c r="B17" s="24">
        <f>'Other Calculations'!C17</f>
        <v>2.591009620945083</v>
      </c>
      <c r="C17" s="6" t="s">
        <v>113</v>
      </c>
    </row>
    <row r="18" spans="1:5" ht="28.5">
      <c r="A18" s="13" t="s">
        <v>69</v>
      </c>
      <c r="B18" s="86">
        <f>'Other Calculations'!E14</f>
        <v>3.3805774214678532E-5</v>
      </c>
      <c r="C18" s="11"/>
    </row>
    <row r="20" spans="1:5">
      <c r="A20" s="2" t="s">
        <v>71</v>
      </c>
      <c r="B20" s="3"/>
      <c r="C20" s="2" t="s">
        <v>55</v>
      </c>
      <c r="D20" s="2"/>
      <c r="E20" s="2"/>
    </row>
    <row r="21" spans="1:5">
      <c r="A21" t="s">
        <v>72</v>
      </c>
      <c r="B21" s="15">
        <v>0.3</v>
      </c>
      <c r="C21" s="6" t="s">
        <v>124</v>
      </c>
    </row>
    <row r="22" spans="1:5">
      <c r="A22" t="s">
        <v>73</v>
      </c>
      <c r="B22" s="15">
        <v>0.65</v>
      </c>
      <c r="C22" s="6"/>
    </row>
    <row r="23" spans="1:5">
      <c r="A23" t="s">
        <v>74</v>
      </c>
      <c r="B23" s="20">
        <f>B22/B21</f>
        <v>2.166666666666667</v>
      </c>
    </row>
    <row r="25" spans="1:5">
      <c r="A25" s="2" t="s">
        <v>75</v>
      </c>
      <c r="B25" s="2"/>
      <c r="C25" s="2" t="s">
        <v>55</v>
      </c>
      <c r="D25" s="2"/>
      <c r="E25" s="2"/>
    </row>
    <row r="26" spans="1:5">
      <c r="A26" t="s">
        <v>76</v>
      </c>
      <c r="B26" s="25">
        <f>-'Other Calculations'!S34</f>
        <v>0.17333343426456105</v>
      </c>
      <c r="C26" s="6" t="s">
        <v>113</v>
      </c>
    </row>
    <row r="27" spans="1:5">
      <c r="A27" t="s">
        <v>77</v>
      </c>
      <c r="B27" s="20">
        <f>1-B26</f>
        <v>0.82666656573543895</v>
      </c>
      <c r="C27" t="s">
        <v>111</v>
      </c>
    </row>
    <row r="32" spans="1:5">
      <c r="C32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D40E-42B1-42DD-AB89-218AEFA4280A}">
  <dimension ref="B2:AJ45"/>
  <sheetViews>
    <sheetView topLeftCell="A11" zoomScale="85" zoomScaleNormal="85" workbookViewId="0">
      <selection activeCell="C34" sqref="C34"/>
    </sheetView>
  </sheetViews>
  <sheetFormatPr defaultColWidth="10.6640625" defaultRowHeight="14.25"/>
  <cols>
    <col min="1" max="1" width="2.6640625" customWidth="1"/>
    <col min="2" max="2" width="47.3984375" bestFit="1" customWidth="1"/>
    <col min="3" max="3" width="19.6640625" bestFit="1" customWidth="1"/>
    <col min="4" max="4" width="30.3984375" bestFit="1" customWidth="1"/>
    <col min="5" max="5" width="22.3984375" customWidth="1"/>
    <col min="6" max="6" width="16" customWidth="1"/>
    <col min="7" max="8" width="17.265625" customWidth="1"/>
  </cols>
  <sheetData>
    <row r="2" spans="2:8">
      <c r="B2" s="28">
        <v>1.46</v>
      </c>
      <c r="C2" s="29" t="s">
        <v>115</v>
      </c>
      <c r="D2" s="30"/>
    </row>
    <row r="3" spans="2:8">
      <c r="B3" s="31">
        <v>1.6093440000000001</v>
      </c>
      <c r="C3" s="12" t="s">
        <v>116</v>
      </c>
      <c r="D3" s="32"/>
    </row>
    <row r="4" spans="2:8">
      <c r="B4" s="33">
        <f>39.6831*10^3</f>
        <v>39683.100000000006</v>
      </c>
      <c r="C4" s="34" t="s">
        <v>117</v>
      </c>
      <c r="D4" s="35"/>
    </row>
    <row r="6" spans="2:8">
      <c r="B6" t="s">
        <v>119</v>
      </c>
    </row>
    <row r="7" spans="2:8">
      <c r="B7" s="38"/>
      <c r="C7" s="29"/>
      <c r="D7" s="39" t="s">
        <v>88</v>
      </c>
      <c r="E7" s="40">
        <v>2002</v>
      </c>
      <c r="F7" s="40">
        <v>2004</v>
      </c>
      <c r="G7" s="40">
        <v>2005</v>
      </c>
      <c r="H7" s="41">
        <v>2015</v>
      </c>
    </row>
    <row r="8" spans="2:8">
      <c r="B8" s="58" t="s">
        <v>90</v>
      </c>
      <c r="C8" s="52" t="s">
        <v>84</v>
      </c>
      <c r="D8" s="12" t="s">
        <v>89</v>
      </c>
      <c r="E8" s="53">
        <v>5.5889249373042729</v>
      </c>
      <c r="F8" s="53">
        <v>5.4657060907384434</v>
      </c>
      <c r="G8" s="53">
        <v>5.6872618623050322</v>
      </c>
      <c r="H8" s="59">
        <v>4.1898922182434513</v>
      </c>
    </row>
    <row r="9" spans="2:8">
      <c r="B9" s="58" t="s">
        <v>93</v>
      </c>
      <c r="C9" s="54" t="s">
        <v>87</v>
      </c>
      <c r="D9" s="12" t="s">
        <v>91</v>
      </c>
      <c r="E9" s="55">
        <v>46.31851603008311</v>
      </c>
      <c r="F9" s="55">
        <v>45.384844527504356</v>
      </c>
      <c r="G9" s="55">
        <v>45.563248060323971</v>
      </c>
      <c r="H9" s="60">
        <v>43.927732217900747</v>
      </c>
    </row>
    <row r="10" spans="2:8">
      <c r="B10" s="58" t="s">
        <v>93</v>
      </c>
      <c r="C10" s="56" t="s">
        <v>94</v>
      </c>
      <c r="D10" s="12" t="s">
        <v>92</v>
      </c>
      <c r="E10" s="57">
        <v>19.165057835939312</v>
      </c>
      <c r="F10" s="57">
        <v>18.941377207132199</v>
      </c>
      <c r="G10" s="57">
        <v>18.856781876535408</v>
      </c>
      <c r="H10" s="61">
        <v>16.953905482557762</v>
      </c>
    </row>
    <row r="11" spans="2:8">
      <c r="B11" s="42"/>
      <c r="C11" s="43"/>
      <c r="D11" s="12"/>
      <c r="E11" s="43"/>
      <c r="F11" s="43"/>
      <c r="G11" s="43"/>
      <c r="H11" s="44"/>
    </row>
    <row r="12" spans="2:8">
      <c r="B12" s="42"/>
      <c r="C12" s="43"/>
      <c r="D12" s="45" t="s">
        <v>88</v>
      </c>
      <c r="E12" s="46">
        <v>2002</v>
      </c>
      <c r="F12" s="46">
        <v>2004</v>
      </c>
      <c r="G12" s="46">
        <v>2005</v>
      </c>
      <c r="H12" s="47">
        <v>2015</v>
      </c>
    </row>
    <row r="13" spans="2:8">
      <c r="B13" s="58" t="s">
        <v>90</v>
      </c>
      <c r="C13" s="52" t="s">
        <v>84</v>
      </c>
      <c r="D13" s="12" t="s">
        <v>89</v>
      </c>
      <c r="E13" s="43">
        <f t="shared" ref="E13:H15" si="0">1/(E8*($B$3*$B$4/100))</f>
        <v>2.8016717211936862E-4</v>
      </c>
      <c r="F13" s="43">
        <f t="shared" si="0"/>
        <v>2.8648325923072204E-4</v>
      </c>
      <c r="G13" s="43">
        <f t="shared" si="0"/>
        <v>2.7532287641795513E-4</v>
      </c>
      <c r="H13" s="44">
        <f t="shared" si="0"/>
        <v>3.7371684361093416E-4</v>
      </c>
    </row>
    <row r="14" spans="2:8">
      <c r="B14" s="58" t="s">
        <v>93</v>
      </c>
      <c r="C14" s="54" t="s">
        <v>87</v>
      </c>
      <c r="D14" s="12" t="s">
        <v>91</v>
      </c>
      <c r="E14" s="48">
        <f t="shared" si="0"/>
        <v>3.3805774214678532E-5</v>
      </c>
      <c r="F14" s="48">
        <f t="shared" si="0"/>
        <v>3.4501237388243632E-5</v>
      </c>
      <c r="G14" s="48">
        <f t="shared" si="0"/>
        <v>3.4366147312387721E-5</v>
      </c>
      <c r="H14" s="49">
        <f t="shared" si="0"/>
        <v>3.5645666548519743E-5</v>
      </c>
    </row>
    <row r="15" spans="2:8">
      <c r="B15" s="62" t="s">
        <v>93</v>
      </c>
      <c r="C15" s="63" t="s">
        <v>94</v>
      </c>
      <c r="D15" s="34" t="s">
        <v>92</v>
      </c>
      <c r="E15" s="50">
        <f t="shared" si="0"/>
        <v>8.170250819361608E-5</v>
      </c>
      <c r="F15" s="50">
        <f t="shared" si="0"/>
        <v>8.2667341331566838E-5</v>
      </c>
      <c r="G15" s="50">
        <f t="shared" si="0"/>
        <v>8.303820371494117E-5</v>
      </c>
      <c r="H15" s="51">
        <f>1/(H10*($B$3*$B$4/100))</f>
        <v>9.2358264972214972E-5</v>
      </c>
    </row>
    <row r="17" spans="2:19" ht="28.5">
      <c r="B17" s="36" t="s">
        <v>95</v>
      </c>
      <c r="C17" s="37">
        <f>H15/H14</f>
        <v>2.591009620945083</v>
      </c>
    </row>
    <row r="19" spans="2:19">
      <c r="B19" t="s">
        <v>120</v>
      </c>
    </row>
    <row r="20" spans="2:19" s="64" customFormat="1" ht="13.5" customHeight="1">
      <c r="B20" s="67" t="s">
        <v>98</v>
      </c>
      <c r="C20" s="68">
        <v>2000</v>
      </c>
      <c r="D20" s="68">
        <v>2001</v>
      </c>
      <c r="E20" s="68">
        <v>2002</v>
      </c>
      <c r="F20" s="68">
        <v>2003</v>
      </c>
      <c r="G20" s="68">
        <v>2004</v>
      </c>
      <c r="H20" s="68">
        <v>2005</v>
      </c>
      <c r="I20" s="68">
        <v>2006</v>
      </c>
      <c r="J20" s="68">
        <v>2007</v>
      </c>
      <c r="K20" s="68">
        <v>2008</v>
      </c>
      <c r="L20" s="68">
        <v>2009</v>
      </c>
      <c r="M20" s="68">
        <v>2010</v>
      </c>
      <c r="N20" s="68">
        <v>2011</v>
      </c>
      <c r="O20" s="68">
        <v>2012</v>
      </c>
      <c r="P20" s="68">
        <v>2013</v>
      </c>
      <c r="Q20" s="68">
        <v>2014</v>
      </c>
      <c r="R20" s="69">
        <v>2015</v>
      </c>
    </row>
    <row r="21" spans="2:19" s="64" customFormat="1" ht="11.45" customHeight="1">
      <c r="B21" s="58" t="s">
        <v>93</v>
      </c>
      <c r="C21" s="65">
        <v>9.4006960702064113</v>
      </c>
      <c r="D21" s="65">
        <v>9.2537161457268855</v>
      </c>
      <c r="E21" s="65">
        <v>9.2065777574983372</v>
      </c>
      <c r="F21" s="65">
        <v>9.193274282152279</v>
      </c>
      <c r="G21" s="65">
        <v>9.1234023505667725</v>
      </c>
      <c r="H21" s="65">
        <v>9.1435553821792581</v>
      </c>
      <c r="I21" s="65">
        <v>9.1517546088847865</v>
      </c>
      <c r="J21" s="65">
        <v>9.1071333769116372</v>
      </c>
      <c r="K21" s="65">
        <v>8.9110936129952822</v>
      </c>
      <c r="L21" s="65">
        <v>8.6259110487207167</v>
      </c>
      <c r="M21" s="65">
        <v>8.617460516909988</v>
      </c>
      <c r="N21" s="65">
        <v>8.5158545013712903</v>
      </c>
      <c r="O21" s="65">
        <v>8.3873783292504029</v>
      </c>
      <c r="P21" s="65">
        <v>8.2747046516324438</v>
      </c>
      <c r="Q21" s="65">
        <v>8.1420718266916214</v>
      </c>
      <c r="R21" s="70">
        <v>8.0837977578146347</v>
      </c>
    </row>
    <row r="22" spans="2:19" s="64" customFormat="1" ht="11.45" customHeight="1">
      <c r="B22" s="71" t="s">
        <v>84</v>
      </c>
      <c r="C22" s="66">
        <v>7.0951084160648863</v>
      </c>
      <c r="D22" s="66">
        <v>6.9534251322786398</v>
      </c>
      <c r="E22" s="66">
        <v>6.9274034152668529</v>
      </c>
      <c r="F22" s="66">
        <v>6.864969718965348</v>
      </c>
      <c r="G22" s="66">
        <v>6.7737291629120167</v>
      </c>
      <c r="H22" s="66">
        <v>6.7468355284101014</v>
      </c>
      <c r="I22" s="66">
        <v>6.7450530063809033</v>
      </c>
      <c r="J22" s="66">
        <v>6.6671552024001723</v>
      </c>
      <c r="K22" s="66">
        <v>6.53134340107</v>
      </c>
      <c r="L22" s="66">
        <v>6.3826779314199511</v>
      </c>
      <c r="M22" s="66">
        <v>6.3055223083181469</v>
      </c>
      <c r="N22" s="66">
        <v>6.2398647575168349</v>
      </c>
      <c r="O22" s="66">
        <v>6.1463776902218488</v>
      </c>
      <c r="P22" s="66">
        <v>6.0699810810418038</v>
      </c>
      <c r="Q22" s="66">
        <v>6.0262278847479394</v>
      </c>
      <c r="R22" s="72">
        <v>5.9582658979213239</v>
      </c>
    </row>
    <row r="23" spans="2:19" s="64" customFormat="1" ht="11.45" customHeight="1">
      <c r="B23" s="73" t="s">
        <v>96</v>
      </c>
      <c r="C23" s="66">
        <v>7.3647596517058167</v>
      </c>
      <c r="D23" s="66">
        <v>7.2670268690150381</v>
      </c>
      <c r="E23" s="66">
        <v>7.2852354055069553</v>
      </c>
      <c r="F23" s="66">
        <v>7.2646416225357324</v>
      </c>
      <c r="G23" s="66">
        <v>7.2467399724019543</v>
      </c>
      <c r="H23" s="66">
        <v>7.2417879193719799</v>
      </c>
      <c r="I23" s="66">
        <v>7.2863055930277598</v>
      </c>
      <c r="J23" s="66">
        <v>7.242656889453901</v>
      </c>
      <c r="K23" s="66">
        <v>7.0915079549018936</v>
      </c>
      <c r="L23" s="66">
        <v>6.9238817224677769</v>
      </c>
      <c r="M23" s="66">
        <v>6.8148129745298158</v>
      </c>
      <c r="N23" s="66">
        <v>6.735149928524466</v>
      </c>
      <c r="O23" s="66">
        <v>6.6571395444937007</v>
      </c>
      <c r="P23" s="66">
        <v>6.5666021845308205</v>
      </c>
      <c r="Q23" s="66">
        <v>6.5122560324314671</v>
      </c>
      <c r="R23" s="72">
        <v>6.3865151791048582</v>
      </c>
    </row>
    <row r="24" spans="2:19" s="64" customFormat="1" ht="11.45" customHeight="1">
      <c r="B24" s="73" t="s">
        <v>97</v>
      </c>
      <c r="C24" s="66">
        <v>7.3290972575199937</v>
      </c>
      <c r="D24" s="66">
        <v>7.3085265768467425</v>
      </c>
      <c r="E24" s="66">
        <v>7.358782782629965</v>
      </c>
      <c r="F24" s="66">
        <v>7.2445377039464169</v>
      </c>
      <c r="G24" s="66">
        <v>7.2249368783058374</v>
      </c>
      <c r="H24" s="66">
        <v>7.4142759390460871</v>
      </c>
      <c r="I24" s="66">
        <v>7.4206869475010953</v>
      </c>
      <c r="J24" s="66">
        <v>7.0913929100278512</v>
      </c>
      <c r="K24" s="66">
        <v>7.1347939246718433</v>
      </c>
      <c r="L24" s="66">
        <v>7.0531031198481493</v>
      </c>
      <c r="M24" s="66">
        <v>6.8014663872441874</v>
      </c>
      <c r="N24" s="66">
        <v>7.2127458965931011</v>
      </c>
      <c r="O24" s="66">
        <v>7.1920578069636925</v>
      </c>
      <c r="P24" s="66">
        <v>7.3062617741459253</v>
      </c>
      <c r="Q24" s="66">
        <v>7.1884237496353167</v>
      </c>
      <c r="R24" s="72">
        <v>7.0137068919672734</v>
      </c>
    </row>
    <row r="25" spans="2:19" s="64" customFormat="1" ht="11.45" customHeight="1">
      <c r="B25" s="71" t="s">
        <v>86</v>
      </c>
      <c r="C25" s="66">
        <v>8.8292099572441209</v>
      </c>
      <c r="D25" s="66">
        <v>8.6564085536109374</v>
      </c>
      <c r="E25" s="66">
        <v>8.5798100231442582</v>
      </c>
      <c r="F25" s="66">
        <v>8.4822082932857334</v>
      </c>
      <c r="G25" s="66">
        <v>8.375093064380815</v>
      </c>
      <c r="H25" s="66">
        <v>8.3037017133321847</v>
      </c>
      <c r="I25" s="66">
        <v>8.2251562009700478</v>
      </c>
      <c r="J25" s="66">
        <v>8.1354908272553512</v>
      </c>
      <c r="K25" s="66">
        <v>8.0661007187866538</v>
      </c>
      <c r="L25" s="66">
        <v>7.9884053613369934</v>
      </c>
      <c r="M25" s="66">
        <v>7.9301895962115996</v>
      </c>
      <c r="N25" s="66">
        <v>7.8655085926380695</v>
      </c>
      <c r="O25" s="66">
        <v>7.815685404159713</v>
      </c>
      <c r="P25" s="66">
        <v>7.7210658850818277</v>
      </c>
      <c r="Q25" s="66">
        <v>7.6364309237973051</v>
      </c>
      <c r="R25" s="72">
        <v>7.5788705779275904</v>
      </c>
    </row>
    <row r="26" spans="2:19" s="64" customFormat="1" ht="11.45" customHeight="1">
      <c r="B26" s="73" t="s">
        <v>96</v>
      </c>
      <c r="C26" s="66">
        <v>9.1764945935409603</v>
      </c>
      <c r="D26" s="66">
        <v>9.0813180773799864</v>
      </c>
      <c r="E26" s="66">
        <v>9.0326151681649574</v>
      </c>
      <c r="F26" s="66">
        <v>8.9617193867578084</v>
      </c>
      <c r="G26" s="66">
        <v>8.8778444634866833</v>
      </c>
      <c r="H26" s="66">
        <v>8.8306489436566835</v>
      </c>
      <c r="I26" s="66">
        <v>8.7430704659668521</v>
      </c>
      <c r="J26" s="66">
        <v>8.6853071134744209</v>
      </c>
      <c r="K26" s="66">
        <v>8.4992726748827554</v>
      </c>
      <c r="L26" s="66">
        <v>8.3802200918373302</v>
      </c>
      <c r="M26" s="66">
        <v>8.2063082663950535</v>
      </c>
      <c r="N26" s="66">
        <v>8.1170126211126856</v>
      </c>
      <c r="O26" s="66">
        <v>8.0380806245190346</v>
      </c>
      <c r="P26" s="66">
        <v>7.9279763789762256</v>
      </c>
      <c r="Q26" s="66">
        <v>7.8306560279117132</v>
      </c>
      <c r="R26" s="72">
        <v>7.736378461058524</v>
      </c>
    </row>
    <row r="27" spans="2:19" s="64" customFormat="1" ht="11.45" customHeight="1">
      <c r="B27" s="73" t="s">
        <v>97</v>
      </c>
      <c r="C27" s="66">
        <v>11.411131351510978</v>
      </c>
      <c r="D27" s="66">
        <v>11.036506952724261</v>
      </c>
      <c r="E27" s="66">
        <v>10.597429177637384</v>
      </c>
      <c r="F27" s="66">
        <v>10.377497917957708</v>
      </c>
      <c r="G27" s="66">
        <v>10.31983294932758</v>
      </c>
      <c r="H27" s="66">
        <v>10.153300354743935</v>
      </c>
      <c r="I27" s="66">
        <v>9.9448563517380926</v>
      </c>
      <c r="J27" s="66">
        <v>9.8391564530557805</v>
      </c>
      <c r="K27" s="66">
        <v>9.7537364496036094</v>
      </c>
      <c r="L27" s="66">
        <v>9.6181287383479841</v>
      </c>
      <c r="M27" s="66">
        <v>9.5411853389184813</v>
      </c>
      <c r="N27" s="66">
        <v>9.494449836249176</v>
      </c>
      <c r="O27" s="66">
        <v>9.4796253083320003</v>
      </c>
      <c r="P27" s="66">
        <v>9.4791130010026023</v>
      </c>
      <c r="Q27" s="66">
        <v>9.3446252302862653</v>
      </c>
      <c r="R27" s="72">
        <v>9.3206204449103875</v>
      </c>
    </row>
    <row r="28" spans="2:19" s="64" customFormat="1" ht="11.45" customHeight="1">
      <c r="B28" s="71" t="s">
        <v>85</v>
      </c>
      <c r="C28" s="66">
        <v>57.712778349070327</v>
      </c>
      <c r="D28" s="66">
        <v>57.138157843533797</v>
      </c>
      <c r="E28" s="66">
        <v>56.734824280022409</v>
      </c>
      <c r="F28" s="66">
        <v>56.581313361409023</v>
      </c>
      <c r="G28" s="66">
        <v>56.214302037541039</v>
      </c>
      <c r="H28" s="66">
        <v>55.574736212616656</v>
      </c>
      <c r="I28" s="66">
        <v>55.253267783213168</v>
      </c>
      <c r="J28" s="66">
        <v>54.647011578133451</v>
      </c>
      <c r="K28" s="66">
        <v>54.288841852888872</v>
      </c>
      <c r="L28" s="66">
        <v>53.897794598418614</v>
      </c>
      <c r="M28" s="66">
        <v>53.629669421162284</v>
      </c>
      <c r="N28" s="66">
        <v>53.10234630246152</v>
      </c>
      <c r="O28" s="66">
        <v>52.813798284804683</v>
      </c>
      <c r="P28" s="66">
        <v>52.387469667075571</v>
      </c>
      <c r="Q28" s="66">
        <v>52.180587068593574</v>
      </c>
      <c r="R28" s="72">
        <v>52.22306744785282</v>
      </c>
    </row>
    <row r="29" spans="2:19" s="64" customFormat="1" ht="11.45" customHeight="1">
      <c r="B29" s="73" t="s">
        <v>96</v>
      </c>
      <c r="C29" s="66">
        <v>19.50492658986327</v>
      </c>
      <c r="D29" s="66">
        <v>19.422804873501835</v>
      </c>
      <c r="E29" s="66">
        <v>19.354587740554532</v>
      </c>
      <c r="F29" s="66">
        <v>19.429188184922712</v>
      </c>
      <c r="G29" s="66">
        <v>19.43999959750445</v>
      </c>
      <c r="H29" s="66">
        <v>19.431425793306651</v>
      </c>
      <c r="I29" s="66">
        <v>19.452975551710523</v>
      </c>
      <c r="J29" s="66">
        <v>19.229237042431755</v>
      </c>
      <c r="K29" s="66">
        <v>19.026506914249744</v>
      </c>
      <c r="L29" s="66">
        <v>18.917967140037646</v>
      </c>
      <c r="M29" s="66">
        <v>18.729004582660373</v>
      </c>
      <c r="N29" s="66">
        <v>18.501466009066693</v>
      </c>
      <c r="O29" s="66">
        <v>18.390094259295527</v>
      </c>
      <c r="P29" s="66">
        <v>17.768227973657559</v>
      </c>
      <c r="Q29" s="66">
        <v>17.658724079495791</v>
      </c>
      <c r="R29" s="72">
        <v>17.567883826391661</v>
      </c>
    </row>
    <row r="30" spans="2:19" s="64" customFormat="1" ht="11.45" customHeight="1">
      <c r="B30" s="74" t="s">
        <v>97</v>
      </c>
      <c r="C30" s="75">
        <v>45.442095390413634</v>
      </c>
      <c r="D30" s="75">
        <v>45.405412488552251</v>
      </c>
      <c r="E30" s="75">
        <v>45.486631444444839</v>
      </c>
      <c r="F30" s="75">
        <v>45.510739300294979</v>
      </c>
      <c r="G30" s="75">
        <v>44.329374877190176</v>
      </c>
      <c r="H30" s="75">
        <v>44.261426878680219</v>
      </c>
      <c r="I30" s="75">
        <v>44.21570029683425</v>
      </c>
      <c r="J30" s="75">
        <v>44.174387958951435</v>
      </c>
      <c r="K30" s="75">
        <v>44.158322221895943</v>
      </c>
      <c r="L30" s="75">
        <v>44.077923554689349</v>
      </c>
      <c r="M30" s="75">
        <v>44.098230805539409</v>
      </c>
      <c r="N30" s="75">
        <v>44.100929004108643</v>
      </c>
      <c r="O30" s="75">
        <v>44.146765968046182</v>
      </c>
      <c r="P30" s="75">
        <v>44.188378193378135</v>
      </c>
      <c r="Q30" s="75">
        <v>44.222177565074851</v>
      </c>
      <c r="R30" s="76">
        <v>44.258560431281815</v>
      </c>
    </row>
    <row r="32" spans="2:19">
      <c r="B32" s="77" t="s">
        <v>75</v>
      </c>
      <c r="C32" s="78">
        <v>2000</v>
      </c>
      <c r="D32" s="78">
        <v>2001</v>
      </c>
      <c r="E32" s="78">
        <v>2002</v>
      </c>
      <c r="F32" s="78">
        <v>2003</v>
      </c>
      <c r="G32" s="78">
        <v>2004</v>
      </c>
      <c r="H32" s="78">
        <v>2005</v>
      </c>
      <c r="I32" s="78">
        <v>2006</v>
      </c>
      <c r="J32" s="78">
        <v>2007</v>
      </c>
      <c r="K32" s="78">
        <v>2008</v>
      </c>
      <c r="L32" s="78">
        <v>2009</v>
      </c>
      <c r="M32" s="78">
        <v>2010</v>
      </c>
      <c r="N32" s="78">
        <v>2011</v>
      </c>
      <c r="O32" s="78">
        <v>2012</v>
      </c>
      <c r="P32" s="78">
        <v>2013</v>
      </c>
      <c r="Q32" s="78">
        <v>2014</v>
      </c>
      <c r="R32" s="78">
        <v>2015</v>
      </c>
      <c r="S32" s="41" t="s">
        <v>110</v>
      </c>
    </row>
    <row r="33" spans="2:36">
      <c r="B33" s="42" t="s">
        <v>99</v>
      </c>
      <c r="C33" s="12">
        <f t="shared" ref="C33:R33" si="1">1-(C24/C23)</f>
        <v>4.8423025152711796E-3</v>
      </c>
      <c r="D33" s="12">
        <f t="shared" si="1"/>
        <v>-5.710685893931311E-3</v>
      </c>
      <c r="E33" s="12">
        <f t="shared" si="1"/>
        <v>-1.0095401593669173E-2</v>
      </c>
      <c r="F33" s="12">
        <f t="shared" si="1"/>
        <v>2.7673654990703067E-3</v>
      </c>
      <c r="G33" s="12">
        <f t="shared" si="1"/>
        <v>3.0086762018715074E-3</v>
      </c>
      <c r="H33" s="12">
        <f t="shared" si="1"/>
        <v>-2.381843014384577E-2</v>
      </c>
      <c r="I33" s="12">
        <f t="shared" si="1"/>
        <v>-1.8443002802672082E-2</v>
      </c>
      <c r="J33" s="12">
        <f t="shared" si="1"/>
        <v>2.0885150537271246E-2</v>
      </c>
      <c r="K33" s="12">
        <f t="shared" si="1"/>
        <v>-6.1039161268978681E-3</v>
      </c>
      <c r="L33" s="12">
        <f t="shared" si="1"/>
        <v>-1.8663143386902892E-2</v>
      </c>
      <c r="M33" s="12">
        <f t="shared" si="1"/>
        <v>1.9584671414331067E-3</v>
      </c>
      <c r="N33" s="12">
        <f t="shared" si="1"/>
        <v>-7.0910963102088997E-2</v>
      </c>
      <c r="O33" s="12">
        <f t="shared" si="1"/>
        <v>-8.0352568681309577E-2</v>
      </c>
      <c r="P33" s="12">
        <f t="shared" si="1"/>
        <v>-0.11263962226272017</v>
      </c>
      <c r="Q33" s="12">
        <f t="shared" si="1"/>
        <v>-0.10383002662003604</v>
      </c>
      <c r="R33" s="12">
        <f t="shared" si="1"/>
        <v>-9.8205624706637407E-2</v>
      </c>
      <c r="S33" s="79">
        <f>AVERAGE(C33:R33)</f>
        <v>-3.2206963964112122E-2</v>
      </c>
    </row>
    <row r="34" spans="2:36">
      <c r="B34" s="42" t="s">
        <v>100</v>
      </c>
      <c r="C34" s="12">
        <f>1-(C27/C26)</f>
        <v>-0.24351747120767731</v>
      </c>
      <c r="D34" s="12">
        <f t="shared" ref="D34:R34" si="2">1-(D27/D26)</f>
        <v>-0.21529791806481446</v>
      </c>
      <c r="E34" s="12">
        <f t="shared" si="2"/>
        <v>-0.17324041601899998</v>
      </c>
      <c r="F34" s="12">
        <f t="shared" si="2"/>
        <v>-0.15798068094967466</v>
      </c>
      <c r="G34" s="12">
        <f t="shared" si="2"/>
        <v>-0.16242551801527849</v>
      </c>
      <c r="H34" s="12">
        <f t="shared" si="2"/>
        <v>-0.14977963901932156</v>
      </c>
      <c r="I34" s="12">
        <f t="shared" si="2"/>
        <v>-0.13745581606019242</v>
      </c>
      <c r="J34" s="12">
        <f t="shared" si="2"/>
        <v>-0.13285072416049326</v>
      </c>
      <c r="K34" s="12">
        <f t="shared" si="2"/>
        <v>-0.14759660299263899</v>
      </c>
      <c r="L34" s="12">
        <f t="shared" si="2"/>
        <v>-0.14771791587149674</v>
      </c>
      <c r="M34" s="12">
        <f t="shared" si="2"/>
        <v>-0.16266474877500858</v>
      </c>
      <c r="N34" s="12">
        <f t="shared" si="2"/>
        <v>-0.16969755739367942</v>
      </c>
      <c r="O34" s="12">
        <f t="shared" si="2"/>
        <v>-0.17933941585703139</v>
      </c>
      <c r="P34" s="12">
        <f t="shared" si="2"/>
        <v>-0.19565353728093249</v>
      </c>
      <c r="Q34" s="12">
        <f t="shared" si="2"/>
        <v>-0.19333874415861674</v>
      </c>
      <c r="R34" s="12">
        <f t="shared" si="2"/>
        <v>-0.20477824240711984</v>
      </c>
      <c r="S34" s="79">
        <f>AVERAGE(C34:R34)</f>
        <v>-0.17333343426456105</v>
      </c>
    </row>
    <row r="35" spans="2:36">
      <c r="B35" s="80" t="s">
        <v>101</v>
      </c>
      <c r="C35" s="34">
        <f>1-(C30/C29)</f>
        <v>-1.3297752586277323</v>
      </c>
      <c r="D35" s="34">
        <f t="shared" ref="D35:Q35" si="3">1-(D30/D29)</f>
        <v>-1.33773714889645</v>
      </c>
      <c r="E35" s="34">
        <f t="shared" si="3"/>
        <v>-1.3501730987085128</v>
      </c>
      <c r="F35" s="34">
        <f t="shared" si="3"/>
        <v>-1.3423901640734464</v>
      </c>
      <c r="G35" s="34">
        <f t="shared" si="3"/>
        <v>-1.2803176849283897</v>
      </c>
      <c r="H35" s="34">
        <f t="shared" si="3"/>
        <v>-1.2778270287261426</v>
      </c>
      <c r="I35" s="34">
        <f t="shared" si="3"/>
        <v>-1.27295305951003</v>
      </c>
      <c r="J35" s="34">
        <f t="shared" si="3"/>
        <v>-1.2972512045836782</v>
      </c>
      <c r="K35" s="34">
        <f t="shared" si="3"/>
        <v>-1.3208843547011742</v>
      </c>
      <c r="L35" s="34">
        <f t="shared" si="3"/>
        <v>-1.3299503180446708</v>
      </c>
      <c r="M35" s="34">
        <f t="shared" si="3"/>
        <v>-1.35454215470513</v>
      </c>
      <c r="N35" s="34">
        <f t="shared" si="3"/>
        <v>-1.3836451112845256</v>
      </c>
      <c r="O35" s="34">
        <f t="shared" si="3"/>
        <v>-1.4005731208110359</v>
      </c>
      <c r="P35" s="34">
        <f t="shared" si="3"/>
        <v>-1.4869321948643388</v>
      </c>
      <c r="Q35" s="34">
        <f t="shared" si="3"/>
        <v>-1.5042679961471785</v>
      </c>
      <c r="R35" s="34">
        <f>1-(R30/R29)</f>
        <v>-1.5192880866387344</v>
      </c>
      <c r="S35" s="81">
        <f t="shared" ref="S35" si="4">AVERAGE(C35:R35)</f>
        <v>-1.3617817490781978</v>
      </c>
    </row>
    <row r="37" spans="2:36">
      <c r="B37" s="82" t="s">
        <v>103</v>
      </c>
      <c r="C37" s="78" t="s">
        <v>118</v>
      </c>
      <c r="D37" s="78" t="s">
        <v>112</v>
      </c>
      <c r="E37" s="78">
        <v>2019</v>
      </c>
      <c r="F37" s="78">
        <v>2020</v>
      </c>
      <c r="G37" s="78">
        <v>2021</v>
      </c>
      <c r="H37" s="78">
        <v>2022</v>
      </c>
      <c r="I37" s="78">
        <v>2023</v>
      </c>
      <c r="J37" s="78">
        <v>2024</v>
      </c>
      <c r="K37" s="78">
        <v>2025</v>
      </c>
      <c r="L37" s="78">
        <v>2026</v>
      </c>
      <c r="M37" s="78">
        <v>2027</v>
      </c>
      <c r="N37" s="78">
        <v>2028</v>
      </c>
      <c r="O37" s="78">
        <v>2029</v>
      </c>
      <c r="P37" s="78">
        <v>2030</v>
      </c>
      <c r="Q37" s="78">
        <v>2031</v>
      </c>
      <c r="R37" s="78">
        <v>2032</v>
      </c>
      <c r="S37" s="78">
        <v>2033</v>
      </c>
      <c r="T37" s="78">
        <v>2034</v>
      </c>
      <c r="U37" s="78">
        <v>2035</v>
      </c>
      <c r="V37" s="78">
        <v>2036</v>
      </c>
      <c r="W37" s="78">
        <v>2037</v>
      </c>
      <c r="X37" s="78">
        <v>2038</v>
      </c>
      <c r="Y37" s="78">
        <v>2039</v>
      </c>
      <c r="Z37" s="78">
        <v>2040</v>
      </c>
      <c r="AA37" s="78">
        <v>2041</v>
      </c>
      <c r="AB37" s="78">
        <v>2042</v>
      </c>
      <c r="AC37" s="78">
        <v>2043</v>
      </c>
      <c r="AD37" s="78">
        <v>2044</v>
      </c>
      <c r="AE37" s="78">
        <v>2045</v>
      </c>
      <c r="AF37" s="78">
        <v>2046</v>
      </c>
      <c r="AG37" s="78">
        <v>2047</v>
      </c>
      <c r="AH37" s="78">
        <v>2048</v>
      </c>
      <c r="AI37" s="78">
        <v>2049</v>
      </c>
      <c r="AJ37" s="83">
        <v>2050</v>
      </c>
    </row>
    <row r="38" spans="2:36" ht="15.75" customHeight="1">
      <c r="B38" s="42" t="s">
        <v>102</v>
      </c>
      <c r="C38" s="12" t="s">
        <v>104</v>
      </c>
      <c r="D38" s="43">
        <f>AVERAGE(E38:AJ38)</f>
        <v>0.27277228311966512</v>
      </c>
      <c r="E38" s="43">
        <v>0.26453042754932155</v>
      </c>
      <c r="F38" s="43">
        <v>0.26415015087812083</v>
      </c>
      <c r="G38" s="43">
        <v>0.26277507616159357</v>
      </c>
      <c r="H38" s="43">
        <v>0.26178790797394536</v>
      </c>
      <c r="I38" s="43">
        <v>0.2611870205028925</v>
      </c>
      <c r="J38" s="43">
        <v>0.26088942569552509</v>
      </c>
      <c r="K38" s="43">
        <v>0.2608131576849273</v>
      </c>
      <c r="L38" s="43">
        <v>0.26091657633982862</v>
      </c>
      <c r="M38" s="43">
        <v>0.26118951646492472</v>
      </c>
      <c r="N38" s="43">
        <v>0.26159403200673342</v>
      </c>
      <c r="O38" s="43">
        <v>0.26216674008371382</v>
      </c>
      <c r="P38" s="43">
        <v>0.2629757919279001</v>
      </c>
      <c r="Q38" s="43">
        <v>0.26401144531548526</v>
      </c>
      <c r="R38" s="43">
        <v>0.26525209998156529</v>
      </c>
      <c r="S38" s="43">
        <v>0.26666514392802393</v>
      </c>
      <c r="T38" s="43">
        <v>0.26820271129058149</v>
      </c>
      <c r="U38" s="43">
        <v>0.26981254834693658</v>
      </c>
      <c r="V38" s="43">
        <v>0.27146269973192827</v>
      </c>
      <c r="W38" s="43">
        <v>0.27311531616819679</v>
      </c>
      <c r="X38" s="43">
        <v>0.2747552379590269</v>
      </c>
      <c r="Y38" s="43">
        <v>0.27636329820396216</v>
      </c>
      <c r="Z38" s="43">
        <v>0.27794981030361521</v>
      </c>
      <c r="AA38" s="43">
        <v>0.27951864758500633</v>
      </c>
      <c r="AB38" s="43">
        <v>0.28110467442254372</v>
      </c>
      <c r="AC38" s="43">
        <v>0.28272547791656338</v>
      </c>
      <c r="AD38" s="43">
        <v>0.28440997829981302</v>
      </c>
      <c r="AE38" s="43">
        <v>0.28617803690150306</v>
      </c>
      <c r="AF38" s="43">
        <v>0.28806035896558918</v>
      </c>
      <c r="AG38" s="43">
        <v>0.29007245805231663</v>
      </c>
      <c r="AH38" s="43">
        <v>0.29225969775458571</v>
      </c>
      <c r="AI38" s="43">
        <v>0.29462468103135731</v>
      </c>
      <c r="AJ38" s="44">
        <v>0.29719291440125567</v>
      </c>
    </row>
    <row r="39" spans="2:36">
      <c r="B39" s="42" t="s">
        <v>107</v>
      </c>
      <c r="C39" s="12" t="s">
        <v>104</v>
      </c>
      <c r="D39" s="43">
        <f>AVERAGE(E39:AJ39)</f>
        <v>0.20665085400127389</v>
      </c>
      <c r="E39" s="43">
        <v>0.2480611726236838</v>
      </c>
      <c r="F39" s="43">
        <v>0.24771450851818627</v>
      </c>
      <c r="G39" s="43">
        <v>0.24747651434974044</v>
      </c>
      <c r="H39" s="43">
        <v>0.24723453159570991</v>
      </c>
      <c r="I39" s="43">
        <v>0.24693190624447817</v>
      </c>
      <c r="J39" s="43">
        <v>0.2464416353261521</v>
      </c>
      <c r="K39" s="43">
        <v>0.24559524972211136</v>
      </c>
      <c r="L39" s="43">
        <v>0.24431474061877653</v>
      </c>
      <c r="M39" s="43">
        <v>0.24253213485163427</v>
      </c>
      <c r="N39" s="43">
        <v>0.24017972782413397</v>
      </c>
      <c r="O39" s="43">
        <v>0.23723285563282934</v>
      </c>
      <c r="P39" s="43">
        <v>0.23366650571755343</v>
      </c>
      <c r="Q39" s="43">
        <v>0.22953099832977122</v>
      </c>
      <c r="R39" s="43">
        <v>0.22493454958175127</v>
      </c>
      <c r="S39" s="43">
        <v>0.22007503699864972</v>
      </c>
      <c r="T39" s="43">
        <v>0.21506857547000613</v>
      </c>
      <c r="U39" s="43">
        <v>0.21005044229240247</v>
      </c>
      <c r="V39" s="43">
        <v>0.20511314460848429</v>
      </c>
      <c r="W39" s="43">
        <v>0.2003177683749752</v>
      </c>
      <c r="X39" s="43">
        <v>0.19569583375471525</v>
      </c>
      <c r="Y39" s="43">
        <v>0.19123608175044096</v>
      </c>
      <c r="Z39" s="43">
        <v>0.18691476408210217</v>
      </c>
      <c r="AA39" s="43">
        <v>0.182650464647543</v>
      </c>
      <c r="AB39" s="43">
        <v>0.17835132052625641</v>
      </c>
      <c r="AC39" s="43">
        <v>0.17394353827624637</v>
      </c>
      <c r="AD39" s="43">
        <v>0.16935859513264795</v>
      </c>
      <c r="AE39" s="43">
        <v>0.16452135266697854</v>
      </c>
      <c r="AF39" s="43">
        <v>0.15938337211830492</v>
      </c>
      <c r="AG39" s="43">
        <v>0.15388629331785617</v>
      </c>
      <c r="AH39" s="43">
        <v>0.14797671882767899</v>
      </c>
      <c r="AI39" s="43">
        <v>0.14161058080243796</v>
      </c>
      <c r="AJ39" s="44">
        <v>0.13482641345652482</v>
      </c>
    </row>
    <row r="40" spans="2:36">
      <c r="B40" s="42" t="s">
        <v>108</v>
      </c>
      <c r="C40" s="12" t="s">
        <v>104</v>
      </c>
      <c r="D40" s="43">
        <f>AVERAGE(E40:AJ40)</f>
        <v>0.3301669081531084</v>
      </c>
      <c r="E40" s="43">
        <v>0.25812790669059332</v>
      </c>
      <c r="F40" s="43">
        <v>0.25809131927809464</v>
      </c>
      <c r="G40" s="43">
        <v>0.2580427137142759</v>
      </c>
      <c r="H40" s="43">
        <v>0.25796843429493871</v>
      </c>
      <c r="I40" s="43">
        <v>0.25790879797188432</v>
      </c>
      <c r="J40" s="43">
        <v>0.25807693682588789</v>
      </c>
      <c r="K40" s="43">
        <v>0.25825823552835825</v>
      </c>
      <c r="L40" s="43">
        <v>0.25854777343975488</v>
      </c>
      <c r="M40" s="43">
        <v>0.25907883653115898</v>
      </c>
      <c r="N40" s="43">
        <v>0.26004869611035586</v>
      </c>
      <c r="O40" s="43">
        <v>0.26125320919107331</v>
      </c>
      <c r="P40" s="43">
        <v>0.26299243115150922</v>
      </c>
      <c r="Q40" s="43">
        <v>0.26531219402355993</v>
      </c>
      <c r="R40" s="43">
        <v>0.26822083001610897</v>
      </c>
      <c r="S40" s="43">
        <v>0.27199992366152009</v>
      </c>
      <c r="T40" s="43">
        <v>0.27682873782100853</v>
      </c>
      <c r="U40" s="43">
        <v>0.28288133799560128</v>
      </c>
      <c r="V40" s="43">
        <v>0.29011173132392676</v>
      </c>
      <c r="W40" s="43">
        <v>0.29894196246043714</v>
      </c>
      <c r="X40" s="43">
        <v>0.30954792399856151</v>
      </c>
      <c r="Y40" s="43">
        <v>0.32206273362763377</v>
      </c>
      <c r="Z40" s="43">
        <v>0.33614863340503198</v>
      </c>
      <c r="AA40" s="43">
        <v>0.35239308511072198</v>
      </c>
      <c r="AB40" s="43">
        <v>0.37059248314911358</v>
      </c>
      <c r="AC40" s="43">
        <v>0.39113304426510437</v>
      </c>
      <c r="AD40" s="43">
        <v>0.41344856261775098</v>
      </c>
      <c r="AE40" s="43">
        <v>0.43733287177550689</v>
      </c>
      <c r="AF40" s="43">
        <v>0.46216738861733225</v>
      </c>
      <c r="AG40" s="43">
        <v>0.48782865987816593</v>
      </c>
      <c r="AH40" s="43">
        <v>0.51426458717224066</v>
      </c>
      <c r="AI40" s="43">
        <v>0.54024368472788842</v>
      </c>
      <c r="AJ40" s="44">
        <v>0.56548539452436564</v>
      </c>
    </row>
    <row r="41" spans="2:36">
      <c r="B41" s="80" t="s">
        <v>109</v>
      </c>
      <c r="C41" s="34" t="s">
        <v>104</v>
      </c>
      <c r="D41" s="84">
        <f>AVERAGE(E41:AJ41)</f>
        <v>0.3301669081531084</v>
      </c>
      <c r="E41" s="84">
        <v>0.25812790669059332</v>
      </c>
      <c r="F41" s="84">
        <v>0.25809131927809464</v>
      </c>
      <c r="G41" s="84">
        <v>0.2580427137142759</v>
      </c>
      <c r="H41" s="84">
        <v>0.25796843429493871</v>
      </c>
      <c r="I41" s="84">
        <v>0.25790879797188432</v>
      </c>
      <c r="J41" s="84">
        <v>0.25807693682588789</v>
      </c>
      <c r="K41" s="84">
        <v>0.25825823552835825</v>
      </c>
      <c r="L41" s="84">
        <v>0.25854777343975488</v>
      </c>
      <c r="M41" s="84">
        <v>0.25907883653115898</v>
      </c>
      <c r="N41" s="84">
        <v>0.26004869611035586</v>
      </c>
      <c r="O41" s="84">
        <v>0.26125320919107331</v>
      </c>
      <c r="P41" s="84">
        <v>0.26299243115150922</v>
      </c>
      <c r="Q41" s="84">
        <v>0.26531219402355993</v>
      </c>
      <c r="R41" s="84">
        <v>0.26822083001610897</v>
      </c>
      <c r="S41" s="84">
        <v>0.27199992366152009</v>
      </c>
      <c r="T41" s="84">
        <v>0.27682873782100853</v>
      </c>
      <c r="U41" s="84">
        <v>0.28288133799560128</v>
      </c>
      <c r="V41" s="84">
        <v>0.29011173132392676</v>
      </c>
      <c r="W41" s="84">
        <v>0.29894196246043714</v>
      </c>
      <c r="X41" s="84">
        <v>0.30954792399856151</v>
      </c>
      <c r="Y41" s="84">
        <v>0.32206273362763377</v>
      </c>
      <c r="Z41" s="84">
        <v>0.33614863340503198</v>
      </c>
      <c r="AA41" s="84">
        <v>0.35239308511072198</v>
      </c>
      <c r="AB41" s="84">
        <v>0.37059248314911358</v>
      </c>
      <c r="AC41" s="84">
        <v>0.39113304426510437</v>
      </c>
      <c r="AD41" s="84">
        <v>0.41344856261775098</v>
      </c>
      <c r="AE41" s="84">
        <v>0.43733287177550689</v>
      </c>
      <c r="AF41" s="84">
        <v>0.46216738861733225</v>
      </c>
      <c r="AG41" s="84">
        <v>0.48782865987816593</v>
      </c>
      <c r="AH41" s="84">
        <v>0.51426458717224066</v>
      </c>
      <c r="AI41" s="84">
        <v>0.54024368472788842</v>
      </c>
      <c r="AJ41" s="85">
        <v>0.56548539452436564</v>
      </c>
    </row>
    <row r="45" spans="2:36">
      <c r="E45" s="27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4"/>
  <sheetViews>
    <sheetView zoomScale="85" zoomScaleNormal="85" workbookViewId="0">
      <pane xSplit="2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/>
    </sheetView>
  </sheetViews>
  <sheetFormatPr defaultColWidth="9.1328125" defaultRowHeight="14.25"/>
  <cols>
    <col min="1" max="1" width="14" customWidth="1"/>
  </cols>
  <sheetData>
    <row r="1" spans="1:36"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6">
      <c r="A2" t="s">
        <v>15</v>
      </c>
      <c r="B2" t="s">
        <v>21</v>
      </c>
      <c r="C2" s="9">
        <f>BNVFE!D8</f>
        <v>3.7802570575272009E-4</v>
      </c>
      <c r="D2" s="9">
        <f>BNVFE!E8</f>
        <v>3.8256180956319454E-4</v>
      </c>
      <c r="E2" s="9">
        <f>BNVFE!F8</f>
        <v>3.8550714712825207E-4</v>
      </c>
      <c r="F2" s="9">
        <f>BNVFE!G8</f>
        <v>3.8824924442366817E-4</v>
      </c>
      <c r="G2" s="9">
        <f>BNVFE!H8</f>
        <v>3.9207160847070998E-4</v>
      </c>
      <c r="H2" s="9">
        <f>BNVFE!I8</f>
        <v>3.9525149230068958E-4</v>
      </c>
      <c r="I2" s="9">
        <f>BNVFE!J8</f>
        <v>3.9842686761209085E-4</v>
      </c>
      <c r="J2" s="9">
        <f>BNVFE!K8</f>
        <v>4.0166104691000549E-4</v>
      </c>
      <c r="K2" s="9">
        <f>BNVFE!L8</f>
        <v>4.0451891403461799E-4</v>
      </c>
      <c r="L2" s="9">
        <f>BNVFE!M8</f>
        <v>4.0733269605884391E-4</v>
      </c>
      <c r="M2" s="9">
        <f>BNVFE!N8</f>
        <v>4.1029194331740245E-4</v>
      </c>
      <c r="N2" s="9">
        <f>BNVFE!O8</f>
        <v>4.1349216298760166E-4</v>
      </c>
      <c r="O2" s="9">
        <f>BNVFE!P8</f>
        <v>4.166152308365175E-4</v>
      </c>
      <c r="P2" s="9">
        <f>BNVFE!Q8</f>
        <v>4.1980450089022819E-4</v>
      </c>
      <c r="Q2" s="9">
        <f>BNVFE!R8</f>
        <v>4.2277298433189255E-4</v>
      </c>
      <c r="R2" s="9">
        <f>BNVFE!S8</f>
        <v>4.258134342724047E-4</v>
      </c>
      <c r="S2" s="9">
        <f>BNVFE!T8</f>
        <v>4.2880613365420028E-4</v>
      </c>
      <c r="T2" s="9">
        <f>BNVFE!U8</f>
        <v>4.3177695250258145E-4</v>
      </c>
      <c r="U2" s="9">
        <f>BNVFE!V8</f>
        <v>4.347254067474002E-4</v>
      </c>
      <c r="V2" s="9">
        <f>BNVFE!W8</f>
        <v>4.376538857163981E-4</v>
      </c>
      <c r="W2" s="9">
        <f>BNVFE!X8</f>
        <v>4.406329614053858E-4</v>
      </c>
      <c r="X2" s="9">
        <f>BNVFE!Y8</f>
        <v>4.43561376031098E-4</v>
      </c>
      <c r="Y2" s="9">
        <f>BNVFE!Z8</f>
        <v>4.4646293286173714E-4</v>
      </c>
      <c r="Z2" s="9">
        <f>BNVFE!AA8</f>
        <v>4.493847808631125E-4</v>
      </c>
      <c r="AA2" s="9">
        <f>BNVFE!AB8</f>
        <v>4.5229505816577229E-4</v>
      </c>
      <c r="AB2" s="9">
        <f>BNVFE!AC8</f>
        <v>4.5520224047581833E-4</v>
      </c>
      <c r="AC2" s="9">
        <f>BNVFE!AD8</f>
        <v>4.581384735790002E-4</v>
      </c>
      <c r="AD2" s="9">
        <f>BNVFE!AE8</f>
        <v>4.610499622394035E-4</v>
      </c>
      <c r="AE2" s="9">
        <f>BNVFE!AF8</f>
        <v>4.6395196642241615E-4</v>
      </c>
      <c r="AF2" s="9">
        <f>BNVFE!AG8</f>
        <v>4.6685428682185208E-4</v>
      </c>
      <c r="AG2" s="9">
        <f>BNVFE!AH8</f>
        <v>4.6974287834633251E-4</v>
      </c>
      <c r="AH2" s="9">
        <f>BNVFE!AI8</f>
        <v>4.7262714368419344E-4</v>
      </c>
      <c r="AI2" s="9"/>
      <c r="AJ2" s="4"/>
    </row>
    <row r="3" spans="1:36">
      <c r="A3" t="s">
        <v>15</v>
      </c>
      <c r="B3" t="s">
        <v>22</v>
      </c>
      <c r="C3" s="9">
        <f>BNVFE!D9</f>
        <v>3.0942106261282925E-4</v>
      </c>
      <c r="D3" s="9">
        <f>BNVFE!E9</f>
        <v>3.1113997716754452E-4</v>
      </c>
      <c r="E3" s="9">
        <f>BNVFE!F9</f>
        <v>3.1272378461063915E-4</v>
      </c>
      <c r="F3" s="9">
        <f>BNVFE!G9</f>
        <v>3.1469451101742474E-4</v>
      </c>
      <c r="G3" s="9">
        <f>BNVFE!H9</f>
        <v>3.1672850800842705E-4</v>
      </c>
      <c r="H3" s="9">
        <f>BNVFE!I9</f>
        <v>3.1897750212119647E-4</v>
      </c>
      <c r="I3" s="9">
        <f>BNVFE!J9</f>
        <v>3.212994961572991E-4</v>
      </c>
      <c r="J3" s="9">
        <f>BNVFE!K9</f>
        <v>3.2348224125493437E-4</v>
      </c>
      <c r="K3" s="9">
        <f>BNVFE!L9</f>
        <v>3.2606313060039088E-4</v>
      </c>
      <c r="L3" s="9">
        <f>BNVFE!M9</f>
        <v>3.286382083268431E-4</v>
      </c>
      <c r="M3" s="9">
        <f>BNVFE!N9</f>
        <v>3.3122375962596235E-4</v>
      </c>
      <c r="N3" s="9">
        <f>BNVFE!O9</f>
        <v>3.3367350893463433E-4</v>
      </c>
      <c r="O3" s="9">
        <f>BNVFE!P9</f>
        <v>3.3565034647325081E-4</v>
      </c>
      <c r="P3" s="9">
        <f>BNVFE!Q9</f>
        <v>3.3753505660174041E-4</v>
      </c>
      <c r="Q3" s="9">
        <f>BNVFE!R9</f>
        <v>3.3938883955507985E-4</v>
      </c>
      <c r="R3" s="9">
        <f>BNVFE!S9</f>
        <v>3.4126734161174749E-4</v>
      </c>
      <c r="S3" s="9">
        <f>BNVFE!T9</f>
        <v>3.4315172445234179E-4</v>
      </c>
      <c r="T3" s="9">
        <f>BNVFE!U9</f>
        <v>3.4501727523925801E-4</v>
      </c>
      <c r="U3" s="9">
        <f>BNVFE!V9</f>
        <v>3.4689420009301598E-4</v>
      </c>
      <c r="V3" s="9">
        <f>BNVFE!W9</f>
        <v>3.4876305367616224E-4</v>
      </c>
      <c r="W3" s="9">
        <f>BNVFE!X9</f>
        <v>3.5064929650758348E-4</v>
      </c>
      <c r="X3" s="9">
        <f>BNVFE!Y9</f>
        <v>3.5251280331134282E-4</v>
      </c>
      <c r="Y3" s="9">
        <f>BNVFE!Z9</f>
        <v>3.5439796516861452E-4</v>
      </c>
      <c r="Z3" s="9">
        <f>BNVFE!AA9</f>
        <v>3.5629392460093378E-4</v>
      </c>
      <c r="AA3" s="9">
        <f>BNVFE!AB9</f>
        <v>3.5814059117099471E-4</v>
      </c>
      <c r="AB3" s="9">
        <f>BNVFE!AC9</f>
        <v>3.5999413272175187E-4</v>
      </c>
      <c r="AC3" s="9">
        <f>BNVFE!AD9</f>
        <v>3.6183349128313981E-4</v>
      </c>
      <c r="AD3" s="9">
        <f>BNVFE!AE9</f>
        <v>3.6364048595181572E-4</v>
      </c>
      <c r="AE3" s="9">
        <f>BNVFE!AF9</f>
        <v>3.6546345991484011E-4</v>
      </c>
      <c r="AF3" s="9">
        <f>BNVFE!AG9</f>
        <v>3.6732142333084064E-4</v>
      </c>
      <c r="AG3" s="9">
        <f>BNVFE!AH9</f>
        <v>3.6907918027030749E-4</v>
      </c>
      <c r="AH3" s="9">
        <f>BNVFE!AI9</f>
        <v>3.7094524084603655E-4</v>
      </c>
      <c r="AI3" s="9"/>
      <c r="AJ3" s="4"/>
    </row>
    <row r="4" spans="1:36">
      <c r="A4" t="s">
        <v>8</v>
      </c>
      <c r="B4" t="s">
        <v>21</v>
      </c>
      <c r="C4" s="9">
        <f>BNVFE!D10</f>
        <v>3.7128540818641587E-5</v>
      </c>
      <c r="D4" s="9">
        <f>BNVFE!E10</f>
        <v>3.7359164441559381E-5</v>
      </c>
      <c r="E4" s="9">
        <f>BNVFE!F10</f>
        <v>3.7587954083892211E-5</v>
      </c>
      <c r="F4" s="9">
        <f>BNVFE!G10</f>
        <v>3.7817943299880042E-5</v>
      </c>
      <c r="G4" s="9">
        <f>BNVFE!H10</f>
        <v>3.8041122097089028E-5</v>
      </c>
      <c r="H4" s="9">
        <f>BNVFE!I10</f>
        <v>3.8268203132963501E-5</v>
      </c>
      <c r="I4" s="9">
        <f>BNVFE!J10</f>
        <v>3.849689047180448E-5</v>
      </c>
      <c r="J4" s="9">
        <f>BNVFE!K10</f>
        <v>3.8727047932285565E-5</v>
      </c>
      <c r="K4" s="9">
        <f>BNVFE!L10</f>
        <v>3.8958862914682331E-5</v>
      </c>
      <c r="L4" s="9">
        <f>BNVFE!M10</f>
        <v>3.9185283101681378E-5</v>
      </c>
      <c r="M4" s="9">
        <f>BNVFE!N10</f>
        <v>3.9414831597358201E-5</v>
      </c>
      <c r="N4" s="9">
        <f>BNVFE!O10</f>
        <v>3.9646007214822272E-5</v>
      </c>
      <c r="O4" s="9">
        <f>BNVFE!P10</f>
        <v>3.9924445862265456E-5</v>
      </c>
      <c r="P4" s="9">
        <f>BNVFE!Q10</f>
        <v>4.0223269199211788E-5</v>
      </c>
      <c r="Q4" s="9">
        <f>BNVFE!R10</f>
        <v>4.054643359023052E-5</v>
      </c>
      <c r="R4" s="9">
        <f>BNVFE!S10</f>
        <v>4.0892302100936526E-5</v>
      </c>
      <c r="S4" s="9">
        <f>BNVFE!T10</f>
        <v>4.1257041485532147E-5</v>
      </c>
      <c r="T4" s="9">
        <f>BNVFE!U10</f>
        <v>4.1643814117518775E-5</v>
      </c>
      <c r="U4" s="9">
        <f>BNVFE!V10</f>
        <v>4.2051799334379429E-5</v>
      </c>
      <c r="V4" s="9">
        <f>BNVFE!W10</f>
        <v>4.2481275495901051E-5</v>
      </c>
      <c r="W4" s="9">
        <f>BNVFE!X10</f>
        <v>4.2934708785653311E-5</v>
      </c>
      <c r="X4" s="9">
        <f>BNVFE!Y10</f>
        <v>4.3410836888893546E-5</v>
      </c>
      <c r="Y4" s="9">
        <f>BNVFE!Z10</f>
        <v>4.3861919245987637E-5</v>
      </c>
      <c r="Z4" s="9">
        <f>BNVFE!AA10</f>
        <v>4.4312097620387277E-5</v>
      </c>
      <c r="AA4" s="9">
        <f>BNVFE!AB10</f>
        <v>4.4759284806821996E-5</v>
      </c>
      <c r="AB4" s="9">
        <f>BNVFE!AC10</f>
        <v>4.52047452720008E-5</v>
      </c>
      <c r="AC4" s="9">
        <f>BNVFE!AD10</f>
        <v>4.5649148282066682E-5</v>
      </c>
      <c r="AD4" s="9">
        <f>BNVFE!AE10</f>
        <v>4.6089325179377693E-5</v>
      </c>
      <c r="AE4" s="9">
        <f>BNVFE!AF10</f>
        <v>4.6530965013318485E-5</v>
      </c>
      <c r="AF4" s="9">
        <f>BNVFE!AG10</f>
        <v>4.6969704723145613E-5</v>
      </c>
      <c r="AG4" s="9">
        <f>BNVFE!AH10</f>
        <v>4.7406458661822071E-5</v>
      </c>
      <c r="AH4" s="9">
        <f>BNVFE!AI10</f>
        <v>4.7840400934918718E-5</v>
      </c>
      <c r="AI4" s="9"/>
      <c r="AJ4" s="4"/>
    </row>
    <row r="5" spans="1:36">
      <c r="A5" t="s">
        <v>8</v>
      </c>
      <c r="B5" t="s">
        <v>22</v>
      </c>
      <c r="C5" s="9">
        <f>BNVFE!D11</f>
        <v>4.4711503306093667E-5</v>
      </c>
      <c r="D5" s="9">
        <f>BNVFE!E11</f>
        <v>4.5014507746810084E-5</v>
      </c>
      <c r="E5" s="9">
        <f>BNVFE!F11</f>
        <v>4.5374614927512139E-5</v>
      </c>
      <c r="F5" s="9">
        <f>BNVFE!G11</f>
        <v>4.5740063465626803E-5</v>
      </c>
      <c r="G5" s="9">
        <f>BNVFE!H11</f>
        <v>4.6078698619154282E-5</v>
      </c>
      <c r="H5" s="9">
        <f>BNVFE!I11</f>
        <v>4.6472392079588853E-5</v>
      </c>
      <c r="I5" s="9">
        <f>BNVFE!J11</f>
        <v>4.6857739575399974E-5</v>
      </c>
      <c r="J5" s="9">
        <f>BNVFE!K11</f>
        <v>4.7229593577055737E-5</v>
      </c>
      <c r="K5" s="9">
        <f>BNVFE!L11</f>
        <v>4.7627858651079671E-5</v>
      </c>
      <c r="L5" s="9">
        <f>BNVFE!M11</f>
        <v>4.8009322538124139E-5</v>
      </c>
      <c r="M5" s="9">
        <f>BNVFE!N11</f>
        <v>4.8379767703784358E-5</v>
      </c>
      <c r="N5" s="9">
        <f>BNVFE!O11</f>
        <v>4.8741128787825632E-5</v>
      </c>
      <c r="O5" s="9">
        <f>BNVFE!P11</f>
        <v>4.9176544762285471E-5</v>
      </c>
      <c r="P5" s="9">
        <f>BNVFE!Q11</f>
        <v>4.9658528335717445E-5</v>
      </c>
      <c r="Q5" s="9">
        <f>BNVFE!R11</f>
        <v>5.0194302124318708E-5</v>
      </c>
      <c r="R5" s="9">
        <f>BNVFE!S11</f>
        <v>5.0757712428222775E-5</v>
      </c>
      <c r="S5" s="9">
        <f>BNVFE!T11</f>
        <v>5.1365705062059409E-5</v>
      </c>
      <c r="T5" s="9">
        <f>BNVFE!U11</f>
        <v>5.2015663091300607E-5</v>
      </c>
      <c r="U5" s="9">
        <f>BNVFE!V11</f>
        <v>5.270685350091932E-5</v>
      </c>
      <c r="V5" s="9">
        <f>BNVFE!W11</f>
        <v>5.3440024599804815E-5</v>
      </c>
      <c r="W5" s="9">
        <f>BNVFE!X11</f>
        <v>5.4208580994457493E-5</v>
      </c>
      <c r="X5" s="9">
        <f>BNVFE!Y11</f>
        <v>5.5024998535149125E-5</v>
      </c>
      <c r="Y5" s="9">
        <f>BNVFE!Z11</f>
        <v>5.5782277258749056E-5</v>
      </c>
      <c r="Z5" s="9">
        <f>BNVFE!AA11</f>
        <v>5.6527703722783445E-5</v>
      </c>
      <c r="AA5" s="9">
        <f>BNVFE!AB11</f>
        <v>5.7279365187541175E-5</v>
      </c>
      <c r="AB5" s="9">
        <f>BNVFE!AC11</f>
        <v>5.80252476749763E-5</v>
      </c>
      <c r="AC5" s="9">
        <f>BNVFE!AD11</f>
        <v>5.8775510810506414E-5</v>
      </c>
      <c r="AD5" s="9">
        <f>BNVFE!AE11</f>
        <v>5.9527441320602412E-5</v>
      </c>
      <c r="AE5" s="9">
        <f>BNVFE!AF11</f>
        <v>6.0269515871993718E-5</v>
      </c>
      <c r="AF5" s="9">
        <f>BNVFE!AG11</f>
        <v>6.1007524430820622E-5</v>
      </c>
      <c r="AG5" s="9">
        <f>BNVFE!AH11</f>
        <v>6.1743093142052144E-5</v>
      </c>
      <c r="AH5" s="9">
        <f>BNVFE!AI11</f>
        <v>6.2474706369037628E-5</v>
      </c>
      <c r="AI5" s="9"/>
      <c r="AJ5" s="4"/>
    </row>
    <row r="6" spans="1:36">
      <c r="A6" t="s">
        <v>7</v>
      </c>
      <c r="B6" t="s">
        <v>21</v>
      </c>
      <c r="C6" s="9">
        <f>BNVFE!D12</f>
        <v>3.6605195273402609E-6</v>
      </c>
      <c r="D6" s="9">
        <f>BNVFE!E12</f>
        <v>3.7207087846173129E-6</v>
      </c>
      <c r="E6" s="9">
        <f>BNVFE!F12</f>
        <v>3.7254075310704781E-6</v>
      </c>
      <c r="F6" s="9">
        <f>BNVFE!G12</f>
        <v>3.8545746055373454E-6</v>
      </c>
      <c r="G6" s="9">
        <f>BNVFE!H12</f>
        <v>3.854445381609514E-6</v>
      </c>
      <c r="H6" s="9">
        <f>BNVFE!I12</f>
        <v>3.9892994586580612E-6</v>
      </c>
      <c r="I6" s="9">
        <f>BNVFE!J12</f>
        <v>3.972896994870032E-6</v>
      </c>
      <c r="J6" s="9">
        <f>BNVFE!K12</f>
        <v>4.0681659630363231E-6</v>
      </c>
      <c r="K6" s="9">
        <f>BNVFE!L12</f>
        <v>4.0704543989445165E-6</v>
      </c>
      <c r="L6" s="9">
        <f>BNVFE!M12</f>
        <v>4.1846517513626664E-6</v>
      </c>
      <c r="M6" s="9">
        <f>BNVFE!N12</f>
        <v>4.0687231048457231E-6</v>
      </c>
      <c r="N6" s="9">
        <f>BNVFE!O12</f>
        <v>4.2059107756853577E-6</v>
      </c>
      <c r="O6" s="9">
        <f>BNVFE!P12</f>
        <v>4.1663851853723027E-6</v>
      </c>
      <c r="P6" s="9">
        <f>BNVFE!Q12</f>
        <v>4.1932148742139481E-6</v>
      </c>
      <c r="Q6" s="9">
        <f>BNVFE!R12</f>
        <v>4.2959098702842586E-6</v>
      </c>
      <c r="R6" s="9">
        <f>BNVFE!S12</f>
        <v>4.2473328815776851E-6</v>
      </c>
      <c r="S6" s="9">
        <f>BNVFE!T12</f>
        <v>4.2792242546907966E-6</v>
      </c>
      <c r="T6" s="9">
        <f>BNVFE!U12</f>
        <v>4.2070657342994155E-6</v>
      </c>
      <c r="U6" s="9">
        <f>BNVFE!V12</f>
        <v>4.3595074043787403E-6</v>
      </c>
      <c r="V6" s="9">
        <f>BNVFE!W12</f>
        <v>4.4332160970357545E-6</v>
      </c>
      <c r="W6" s="9">
        <f>BNVFE!X12</f>
        <v>4.3996492761083387E-6</v>
      </c>
      <c r="X6" s="9">
        <f>BNVFE!Y12</f>
        <v>4.4778980252972398E-6</v>
      </c>
      <c r="Y6" s="9">
        <f>BNVFE!Z12</f>
        <v>4.5758444218003135E-6</v>
      </c>
      <c r="Z6" s="9">
        <f>BNVFE!AA12</f>
        <v>4.6023985210050502E-6</v>
      </c>
      <c r="AA6" s="9">
        <f>BNVFE!AB12</f>
        <v>4.6883054601956489E-6</v>
      </c>
      <c r="AB6" s="9">
        <f>BNVFE!AC12</f>
        <v>4.6871291888426402E-6</v>
      </c>
      <c r="AC6" s="9">
        <f>BNVFE!AD12</f>
        <v>4.6844234118135522E-6</v>
      </c>
      <c r="AD6" s="9">
        <f>BNVFE!AE12</f>
        <v>4.7286009660855641E-6</v>
      </c>
      <c r="AE6" s="9">
        <f>BNVFE!AF12</f>
        <v>4.7873453369134488E-6</v>
      </c>
      <c r="AF6" s="9">
        <f>BNVFE!AG12</f>
        <v>4.816945236934228E-6</v>
      </c>
      <c r="AG6" s="9">
        <f>BNVFE!AH12</f>
        <v>4.936993699251305E-6</v>
      </c>
      <c r="AH6" s="9">
        <f>BNVFE!AI12</f>
        <v>4.9253116902449356E-6</v>
      </c>
      <c r="AI6" s="9"/>
      <c r="AJ6" s="4"/>
    </row>
    <row r="7" spans="1:36">
      <c r="A7" t="s">
        <v>7</v>
      </c>
      <c r="B7" t="s">
        <v>22</v>
      </c>
      <c r="C7" s="9">
        <f>BNVFE!D13</f>
        <v>3.136342999431851E-6</v>
      </c>
      <c r="D7" s="9">
        <f>BNVFE!E13</f>
        <v>2.8603082913281224E-6</v>
      </c>
      <c r="E7" s="9">
        <f>BNVFE!F13</f>
        <v>3.1501685138910206E-6</v>
      </c>
      <c r="F7" s="9">
        <f>BNVFE!G13</f>
        <v>2.9121740694956469E-6</v>
      </c>
      <c r="G7" s="9">
        <f>BNVFE!H13</f>
        <v>3.3815586870156042E-6</v>
      </c>
      <c r="H7" s="9">
        <f>BNVFE!I13</f>
        <v>3.003155473275182E-6</v>
      </c>
      <c r="I7" s="9">
        <f>BNVFE!J13</f>
        <v>3.2776565592372807E-6</v>
      </c>
      <c r="J7" s="9">
        <f>BNVFE!K13</f>
        <v>3.3588716681243922E-6</v>
      </c>
      <c r="K7" s="9">
        <f>BNVFE!L13</f>
        <v>3.0186714669513015E-6</v>
      </c>
      <c r="L7" s="9">
        <f>BNVFE!M13</f>
        <v>3.2095337892471917E-6</v>
      </c>
      <c r="M7" s="9">
        <f>BNVFE!N13</f>
        <v>3.3300907623003141E-6</v>
      </c>
      <c r="N7" s="9">
        <f>BNVFE!O13</f>
        <v>3.3717352557390747E-6</v>
      </c>
      <c r="O7" s="9">
        <f>BNVFE!P13</f>
        <v>3.0954086705231076E-6</v>
      </c>
      <c r="P7" s="9">
        <f>BNVFE!Q13</f>
        <v>3.4564460723838172E-6</v>
      </c>
      <c r="Q7" s="9">
        <f>BNVFE!R13</f>
        <v>3.2420583815629275E-6</v>
      </c>
      <c r="R7" s="9">
        <f>BNVFE!S13</f>
        <v>3.402241698982618E-6</v>
      </c>
      <c r="S7" s="9">
        <f>BNVFE!T13</f>
        <v>3.5401920160632965E-6</v>
      </c>
      <c r="T7" s="9">
        <f>BNVFE!U13</f>
        <v>3.38508042561852E-6</v>
      </c>
      <c r="U7" s="9">
        <f>BNVFE!V13</f>
        <v>3.6356440572117642E-6</v>
      </c>
      <c r="V7" s="9">
        <f>BNVFE!W13</f>
        <v>3.732048699439324E-6</v>
      </c>
      <c r="W7" s="9">
        <f>BNVFE!X13</f>
        <v>3.686237294136631E-6</v>
      </c>
      <c r="X7" s="9">
        <f>BNVFE!Y13</f>
        <v>3.6317803141776068E-6</v>
      </c>
      <c r="Y7" s="9">
        <f>BNVFE!Z13</f>
        <v>3.6589518940799157E-6</v>
      </c>
      <c r="Z7" s="9">
        <f>BNVFE!AA13</f>
        <v>3.6847727215223554E-6</v>
      </c>
      <c r="AA7" s="9">
        <f>BNVFE!AB13</f>
        <v>3.7758642540353194E-6</v>
      </c>
      <c r="AB7" s="9">
        <f>BNVFE!AC13</f>
        <v>3.7319597951646555E-6</v>
      </c>
      <c r="AC7" s="9">
        <f>BNVFE!AD13</f>
        <v>3.8422092721794516E-6</v>
      </c>
      <c r="AD7" s="9">
        <f>BNVFE!AE13</f>
        <v>3.7469316147431026E-6</v>
      </c>
      <c r="AE7" s="9">
        <f>BNVFE!AF13</f>
        <v>3.9638012512358424E-6</v>
      </c>
      <c r="AF7" s="9">
        <f>BNVFE!AG13</f>
        <v>3.8468485347538257E-6</v>
      </c>
      <c r="AG7" s="9">
        <f>BNVFE!AH13</f>
        <v>4.1643164987830959E-6</v>
      </c>
      <c r="AH7" s="9">
        <f>BNVFE!AI13</f>
        <v>4.0764606255516756E-6</v>
      </c>
      <c r="AI7" s="9"/>
      <c r="AJ7" s="4"/>
    </row>
    <row r="8" spans="1:36">
      <c r="A8" t="s">
        <v>16</v>
      </c>
      <c r="B8" t="s">
        <v>21</v>
      </c>
      <c r="C8" s="9">
        <f>BNVFE!D14</f>
        <v>9.7943230555475956E-6</v>
      </c>
      <c r="D8" s="9">
        <f>BNVFE!E14</f>
        <v>9.816497744774705E-6</v>
      </c>
      <c r="E8" s="9">
        <f>BNVFE!F14</f>
        <v>9.8870747462847067E-6</v>
      </c>
      <c r="F8" s="9">
        <f>BNVFE!G14</f>
        <v>9.8970539789183694E-6</v>
      </c>
      <c r="G8" s="9">
        <f>BNVFE!H14</f>
        <v>9.9999932109920362E-6</v>
      </c>
      <c r="H8" s="9">
        <f>BNVFE!I14</f>
        <v>1.0047803321196107E-5</v>
      </c>
      <c r="I8" s="9">
        <f>BNVFE!J14</f>
        <v>1.0076628603415954E-5</v>
      </c>
      <c r="J8" s="9">
        <f>BNVFE!K14</f>
        <v>1.0119244493640151E-5</v>
      </c>
      <c r="K8" s="9">
        <f>BNVFE!L14</f>
        <v>1.0173541180272518E-5</v>
      </c>
      <c r="L8" s="9">
        <f>BNVFE!M14</f>
        <v>1.0140830477019943E-5</v>
      </c>
      <c r="M8" s="9">
        <f>BNVFE!N14</f>
        <v>1.0234987572872452E-5</v>
      </c>
      <c r="N8" s="9">
        <f>BNVFE!O14</f>
        <v>1.0325616506108864E-5</v>
      </c>
      <c r="O8" s="9">
        <f>BNVFE!P14</f>
        <v>1.0409707517941264E-5</v>
      </c>
      <c r="P8" s="9">
        <f>BNVFE!Q14</f>
        <v>1.0231262309221447E-5</v>
      </c>
      <c r="Q8" s="9">
        <f>BNVFE!R14</f>
        <v>1.0403301983204488E-5</v>
      </c>
      <c r="R8" s="9">
        <f>BNVFE!S14</f>
        <v>1.0526071539212197E-5</v>
      </c>
      <c r="S8" s="9">
        <f>BNVFE!T14</f>
        <v>1.0638344901239407E-5</v>
      </c>
      <c r="T8" s="9">
        <f>BNVFE!U14</f>
        <v>1.0769029096007875E-5</v>
      </c>
      <c r="U8" s="9">
        <f>BNVFE!V14</f>
        <v>1.0887494229637184E-5</v>
      </c>
      <c r="V8" s="9">
        <f>BNVFE!W14</f>
        <v>1.0944567645910183E-5</v>
      </c>
      <c r="W8" s="9">
        <f>BNVFE!X14</f>
        <v>1.1005982164705589E-5</v>
      </c>
      <c r="X8" s="9">
        <f>BNVFE!Y14</f>
        <v>1.1111746714002721E-5</v>
      </c>
      <c r="Y8" s="9">
        <f>BNVFE!Z14</f>
        <v>1.129199059571236E-5</v>
      </c>
      <c r="Z8" s="9">
        <f>BNVFE!AA14</f>
        <v>1.1369468418939408E-5</v>
      </c>
      <c r="AA8" s="9">
        <f>BNVFE!AB14</f>
        <v>1.1556550342022865E-5</v>
      </c>
      <c r="AB8" s="9">
        <f>BNVFE!AC14</f>
        <v>1.1574913010631241E-5</v>
      </c>
      <c r="AC8" s="9">
        <f>BNVFE!AD14</f>
        <v>1.1662838961998097E-5</v>
      </c>
      <c r="AD8" s="9">
        <f>BNVFE!AE14</f>
        <v>1.1786355973633126E-5</v>
      </c>
      <c r="AE8" s="9">
        <f>BNVFE!AF14</f>
        <v>1.2054780929092354E-5</v>
      </c>
      <c r="AF8" s="9">
        <f>BNVFE!AG14</f>
        <v>1.2090809220330279E-5</v>
      </c>
      <c r="AG8" s="9">
        <f>BNVFE!AH14</f>
        <v>1.2188870636492262E-5</v>
      </c>
      <c r="AH8" s="9">
        <f>BNVFE!AI14</f>
        <v>1.2277092206041028E-5</v>
      </c>
      <c r="AI8" s="9"/>
      <c r="AJ8" s="4"/>
    </row>
    <row r="9" spans="1:36">
      <c r="A9" t="s">
        <v>16</v>
      </c>
      <c r="B9" t="s">
        <v>22</v>
      </c>
      <c r="C9" s="9">
        <f>BNVFE!D15</f>
        <v>3.917344127142522E-6</v>
      </c>
      <c r="D9" s="9">
        <f>BNVFE!E15</f>
        <v>3.9634233042826141E-6</v>
      </c>
      <c r="E9" s="9">
        <f>BNVFE!F15</f>
        <v>4.0179296740015272E-6</v>
      </c>
      <c r="F9" s="9">
        <f>BNVFE!G15</f>
        <v>4.0607839773942006E-6</v>
      </c>
      <c r="G9" s="9">
        <f>BNVFE!H15</f>
        <v>4.110532623293614E-6</v>
      </c>
      <c r="H9" s="9">
        <f>BNVFE!I15</f>
        <v>4.1447337669750503E-6</v>
      </c>
      <c r="I9" s="9">
        <f>BNVFE!J15</f>
        <v>4.164185796250175E-6</v>
      </c>
      <c r="J9" s="9">
        <f>BNVFE!K15</f>
        <v>4.2042520146851992E-6</v>
      </c>
      <c r="K9" s="9">
        <f>BNVFE!L15</f>
        <v>4.2228999256476519E-6</v>
      </c>
      <c r="L9" s="9">
        <f>BNVFE!M15</f>
        <v>4.2539636256941942E-6</v>
      </c>
      <c r="M9" s="9">
        <f>BNVFE!N15</f>
        <v>4.2717044028610113E-6</v>
      </c>
      <c r="N9" s="9">
        <f>BNVFE!O15</f>
        <v>4.2821406258301511E-6</v>
      </c>
      <c r="O9" s="9">
        <f>BNVFE!P15</f>
        <v>4.3114766010648898E-6</v>
      </c>
      <c r="P9" s="9">
        <f>BNVFE!Q15</f>
        <v>4.3563564401876956E-6</v>
      </c>
      <c r="Q9" s="9">
        <f>BNVFE!R15</f>
        <v>4.3816776475306346E-6</v>
      </c>
      <c r="R9" s="9">
        <f>BNVFE!S15</f>
        <v>4.4113182874855595E-6</v>
      </c>
      <c r="S9" s="9">
        <f>BNVFE!T15</f>
        <v>4.3413711664656634E-6</v>
      </c>
      <c r="T9" s="9">
        <f>BNVFE!U15</f>
        <v>4.4799896420763208E-6</v>
      </c>
      <c r="U9" s="9">
        <f>BNVFE!V15</f>
        <v>4.4974722922184333E-6</v>
      </c>
      <c r="V9" s="9">
        <f>BNVFE!W15</f>
        <v>4.5716968243951554E-6</v>
      </c>
      <c r="W9" s="9">
        <f>BNVFE!X15</f>
        <v>4.5848253883986272E-6</v>
      </c>
      <c r="X9" s="9">
        <f>BNVFE!Y15</f>
        <v>4.6095876191081618E-6</v>
      </c>
      <c r="Y9" s="9">
        <f>BNVFE!Z15</f>
        <v>4.5562065165837065E-6</v>
      </c>
      <c r="Z9" s="9">
        <f>BNVFE!AA15</f>
        <v>4.7509087834130081E-6</v>
      </c>
      <c r="AA9" s="9">
        <f>BNVFE!AB15</f>
        <v>4.7419239915429707E-6</v>
      </c>
      <c r="AB9" s="9">
        <f>BNVFE!AC15</f>
        <v>4.819099906658937E-6</v>
      </c>
      <c r="AC9" s="9">
        <f>BNVFE!AD15</f>
        <v>4.8368158137545214E-6</v>
      </c>
      <c r="AD9" s="9">
        <f>BNVFE!AE15</f>
        <v>4.9206966547602079E-6</v>
      </c>
      <c r="AE9" s="9">
        <f>BNVFE!AF15</f>
        <v>4.9025254170684041E-6</v>
      </c>
      <c r="AF9" s="9">
        <f>BNVFE!AG15</f>
        <v>4.9463169057903514E-6</v>
      </c>
      <c r="AG9" s="9">
        <f>BNVFE!AH15</f>
        <v>4.9785806399261677E-6</v>
      </c>
      <c r="AH9" s="9">
        <f>BNVFE!AI15</f>
        <v>4.9839545136465222E-6</v>
      </c>
      <c r="AI9" s="9"/>
      <c r="AJ9" s="4"/>
    </row>
    <row r="10" spans="1:36">
      <c r="A10" t="s">
        <v>17</v>
      </c>
      <c r="B10" t="s">
        <v>21</v>
      </c>
      <c r="C10" s="9">
        <f>BNVFE!D16</f>
        <v>2.5217173010425057E-6</v>
      </c>
      <c r="D10" s="9">
        <f>BNVFE!E16</f>
        <v>2.4848210550280412E-6</v>
      </c>
      <c r="E10" s="9">
        <f>BNVFE!F16</f>
        <v>2.5165146220084227E-6</v>
      </c>
      <c r="F10" s="9">
        <f>BNVFE!G16</f>
        <v>2.5214462502550263E-6</v>
      </c>
      <c r="G10" s="9">
        <f>BNVFE!H16</f>
        <v>2.588480083944308E-6</v>
      </c>
      <c r="H10" s="9">
        <f>BNVFE!I16</f>
        <v>2.5887081290382199E-6</v>
      </c>
      <c r="I10" s="9">
        <f>BNVFE!J16</f>
        <v>2.5803646614941882E-6</v>
      </c>
      <c r="J10" s="9">
        <f>BNVFE!K16</f>
        <v>2.6260877194935493E-6</v>
      </c>
      <c r="K10" s="9">
        <f>BNVFE!L16</f>
        <v>2.600143831012042E-6</v>
      </c>
      <c r="L10" s="9">
        <f>BNVFE!M16</f>
        <v>2.6030337350097421E-6</v>
      </c>
      <c r="M10" s="9">
        <f>BNVFE!N16</f>
        <v>2.6420324836876155E-6</v>
      </c>
      <c r="N10" s="9">
        <f>BNVFE!O16</f>
        <v>2.6417749617782403E-6</v>
      </c>
      <c r="O10" s="9">
        <f>BNVFE!P16</f>
        <v>2.6020975346632562E-6</v>
      </c>
      <c r="P10" s="9">
        <f>BNVFE!Q16</f>
        <v>2.5950652878574708E-6</v>
      </c>
      <c r="Q10" s="9">
        <f>BNVFE!R16</f>
        <v>2.6814453527887474E-6</v>
      </c>
      <c r="R10" s="9">
        <f>BNVFE!S16</f>
        <v>2.6078502653211618E-6</v>
      </c>
      <c r="S10" s="9">
        <f>BNVFE!T16</f>
        <v>2.6866950863346718E-6</v>
      </c>
      <c r="T10" s="9">
        <f>BNVFE!U16</f>
        <v>2.6822107449586303E-6</v>
      </c>
      <c r="U10" s="9">
        <f>BNVFE!V16</f>
        <v>2.670567153523837E-6</v>
      </c>
      <c r="V10" s="9">
        <f>BNVFE!W16</f>
        <v>2.733425664761485E-6</v>
      </c>
      <c r="W10" s="9">
        <f>BNVFE!X16</f>
        <v>2.7360529563149912E-6</v>
      </c>
      <c r="X10" s="9">
        <f>BNVFE!Y16</f>
        <v>2.7025971494929049E-6</v>
      </c>
      <c r="Y10" s="9">
        <f>BNVFE!Z16</f>
        <v>2.7138193490022522E-6</v>
      </c>
      <c r="Z10" s="9">
        <f>BNVFE!AA16</f>
        <v>2.7952953062365605E-6</v>
      </c>
      <c r="AA10" s="9">
        <f>BNVFE!AB16</f>
        <v>2.6819247682461302E-6</v>
      </c>
      <c r="AB10" s="9">
        <f>BNVFE!AC16</f>
        <v>2.70780739654748E-6</v>
      </c>
      <c r="AC10" s="9">
        <f>BNVFE!AD16</f>
        <v>2.8100299037030356E-6</v>
      </c>
      <c r="AD10" s="9">
        <f>BNVFE!AE16</f>
        <v>2.7506447092827721E-6</v>
      </c>
      <c r="AE10" s="9">
        <f>BNVFE!AF16</f>
        <v>2.7145981124607886E-6</v>
      </c>
      <c r="AF10" s="9">
        <f>BNVFE!AG16</f>
        <v>2.7919039524385884E-6</v>
      </c>
      <c r="AG10" s="9">
        <f>BNVFE!AH16</f>
        <v>2.7565510303361336E-6</v>
      </c>
      <c r="AH10" s="9">
        <f>BNVFE!AI16</f>
        <v>2.8540154315032954E-6</v>
      </c>
      <c r="AI10" s="9"/>
      <c r="AJ10" s="4"/>
    </row>
    <row r="11" spans="1:36">
      <c r="A11" t="s">
        <v>17</v>
      </c>
      <c r="B11" t="s">
        <v>22</v>
      </c>
      <c r="C11" s="9">
        <f>BNVFE!D17</f>
        <v>2.5217173010425057E-6</v>
      </c>
      <c r="D11" s="9">
        <f>BNVFE!E17</f>
        <v>2.4848210550280412E-6</v>
      </c>
      <c r="E11" s="9">
        <f>BNVFE!F17</f>
        <v>2.5165146220084227E-6</v>
      </c>
      <c r="F11" s="9">
        <f>BNVFE!G17</f>
        <v>2.5214462502550263E-6</v>
      </c>
      <c r="G11" s="9">
        <f>BNVFE!H17</f>
        <v>2.588480083944308E-6</v>
      </c>
      <c r="H11" s="9">
        <f>BNVFE!I17</f>
        <v>2.5887081290382199E-6</v>
      </c>
      <c r="I11" s="9">
        <f>BNVFE!J17</f>
        <v>2.5803646614941882E-6</v>
      </c>
      <c r="J11" s="9">
        <f>BNVFE!K17</f>
        <v>2.6260877194935493E-6</v>
      </c>
      <c r="K11" s="9">
        <f>BNVFE!L17</f>
        <v>2.600143831012042E-6</v>
      </c>
      <c r="L11" s="9">
        <f>BNVFE!M17</f>
        <v>2.6030337350097421E-6</v>
      </c>
      <c r="M11" s="9">
        <f>BNVFE!N17</f>
        <v>2.6420324836876155E-6</v>
      </c>
      <c r="N11" s="9">
        <f>BNVFE!O17</f>
        <v>2.6417749617782403E-6</v>
      </c>
      <c r="O11" s="9">
        <f>BNVFE!P17</f>
        <v>2.6020975346632562E-6</v>
      </c>
      <c r="P11" s="9">
        <f>BNVFE!Q17</f>
        <v>2.5950652878574708E-6</v>
      </c>
      <c r="Q11" s="9">
        <f>BNVFE!R17</f>
        <v>2.6814453527887474E-6</v>
      </c>
      <c r="R11" s="9">
        <f>BNVFE!S17</f>
        <v>2.6078502653211618E-6</v>
      </c>
      <c r="S11" s="9">
        <f>BNVFE!T17</f>
        <v>2.6866950863346718E-6</v>
      </c>
      <c r="T11" s="9">
        <f>BNVFE!U17</f>
        <v>2.6822107449586303E-6</v>
      </c>
      <c r="U11" s="9">
        <f>BNVFE!V17</f>
        <v>2.670567153523837E-6</v>
      </c>
      <c r="V11" s="9">
        <f>BNVFE!W17</f>
        <v>2.733425664761485E-6</v>
      </c>
      <c r="W11" s="9">
        <f>BNVFE!X17</f>
        <v>2.7360529563149912E-6</v>
      </c>
      <c r="X11" s="9">
        <f>BNVFE!Y17</f>
        <v>2.7025971494929049E-6</v>
      </c>
      <c r="Y11" s="9">
        <f>BNVFE!Z17</f>
        <v>2.7138193490022522E-6</v>
      </c>
      <c r="Z11" s="9">
        <f>BNVFE!AA17</f>
        <v>2.7952953062365605E-6</v>
      </c>
      <c r="AA11" s="9">
        <f>BNVFE!AB17</f>
        <v>2.6819247682461302E-6</v>
      </c>
      <c r="AB11" s="9">
        <f>BNVFE!AC17</f>
        <v>2.70780739654748E-6</v>
      </c>
      <c r="AC11" s="9">
        <f>BNVFE!AD17</f>
        <v>2.8100299037030356E-6</v>
      </c>
      <c r="AD11" s="9">
        <f>BNVFE!AE17</f>
        <v>2.7506447092827721E-6</v>
      </c>
      <c r="AE11" s="9">
        <f>BNVFE!AF17</f>
        <v>2.7145981124607886E-6</v>
      </c>
      <c r="AF11" s="9">
        <f>BNVFE!AG17</f>
        <v>2.7919039524385884E-6</v>
      </c>
      <c r="AG11" s="9">
        <f>BNVFE!AH17</f>
        <v>2.7565510303361336E-6</v>
      </c>
      <c r="AH11" s="9">
        <f>BNVFE!AI17</f>
        <v>2.8540154315032954E-6</v>
      </c>
      <c r="AI11" s="9"/>
      <c r="AJ11" s="4"/>
    </row>
    <row r="12" spans="1:36">
      <c r="A12" t="s">
        <v>18</v>
      </c>
      <c r="B12" t="s">
        <v>21</v>
      </c>
      <c r="C12" s="9">
        <f>BNVFE!D18</f>
        <v>6.2084509229526309E-4</v>
      </c>
      <c r="D12" s="9">
        <f>BNVFE!E18</f>
        <v>6.224722024410277E-4</v>
      </c>
      <c r="E12" s="9">
        <f>BNVFE!F18</f>
        <v>6.2487176023812651E-4</v>
      </c>
      <c r="F12" s="9">
        <f>BNVFE!G18</f>
        <v>6.2722281926755438E-4</v>
      </c>
      <c r="G12" s="9">
        <f>BNVFE!H18</f>
        <v>6.2955506618446097E-4</v>
      </c>
      <c r="H12" s="9">
        <f>BNVFE!I18</f>
        <v>6.3138452224783832E-4</v>
      </c>
      <c r="I12" s="9">
        <f>BNVFE!J18</f>
        <v>6.3293077880416989E-4</v>
      </c>
      <c r="J12" s="9">
        <f>BNVFE!K18</f>
        <v>6.3385956036105689E-4</v>
      </c>
      <c r="K12" s="9">
        <f>BNVFE!L18</f>
        <v>6.3529361430826386E-4</v>
      </c>
      <c r="L12" s="9">
        <f>BNVFE!M18</f>
        <v>6.364387281994528E-4</v>
      </c>
      <c r="M12" s="9">
        <f>BNVFE!N18</f>
        <v>6.3737874808250791E-4</v>
      </c>
      <c r="N12" s="9">
        <f>BNVFE!O18</f>
        <v>6.38391548328204E-4</v>
      </c>
      <c r="O12" s="9">
        <f>BNVFE!P18</f>
        <v>6.397031053448466E-4</v>
      </c>
      <c r="P12" s="9">
        <f>BNVFE!Q18</f>
        <v>6.4138721420855898E-4</v>
      </c>
      <c r="Q12" s="9">
        <f>BNVFE!R18</f>
        <v>6.4350686048523034E-4</v>
      </c>
      <c r="R12" s="9">
        <f>BNVFE!S18</f>
        <v>6.4564301856664789E-4</v>
      </c>
      <c r="S12" s="9">
        <f>BNVFE!T18</f>
        <v>6.4789779416272292E-4</v>
      </c>
      <c r="T12" s="9">
        <f>BNVFE!U18</f>
        <v>6.5029838624072322E-4</v>
      </c>
      <c r="U12" s="9">
        <f>BNVFE!V18</f>
        <v>6.5261782367214923E-4</v>
      </c>
      <c r="V12" s="9">
        <f>BNVFE!W18</f>
        <v>6.5504288055522758E-4</v>
      </c>
      <c r="W12" s="9">
        <f>BNVFE!X18</f>
        <v>6.5760053814006402E-4</v>
      </c>
      <c r="X12" s="9">
        <f>BNVFE!Y18</f>
        <v>6.601268274039389E-4</v>
      </c>
      <c r="Y12" s="9">
        <f>BNVFE!Z18</f>
        <v>6.6243358174723711E-4</v>
      </c>
      <c r="Z12" s="9">
        <f>BNVFE!AA18</f>
        <v>6.6487537296852129E-4</v>
      </c>
      <c r="AA12" s="9">
        <f>BNVFE!AB18</f>
        <v>6.673710056289006E-4</v>
      </c>
      <c r="AB12" s="9">
        <f>BNVFE!AC18</f>
        <v>6.7009091002278405E-4</v>
      </c>
      <c r="AC12" s="9">
        <f>BNVFE!AD18</f>
        <v>6.7254763710718885E-4</v>
      </c>
      <c r="AD12" s="9">
        <f>BNVFE!AE18</f>
        <v>6.7495565824301812E-4</v>
      </c>
      <c r="AE12" s="9">
        <f>BNVFE!AF18</f>
        <v>6.7742180539381175E-4</v>
      </c>
      <c r="AF12" s="9">
        <f>BNVFE!AG18</f>
        <v>6.7979268418088699E-4</v>
      </c>
      <c r="AG12" s="9">
        <f>BNVFE!AH18</f>
        <v>6.8215632049949918E-4</v>
      </c>
      <c r="AH12" s="9">
        <f>BNVFE!AI18</f>
        <v>6.8452488892463859E-4</v>
      </c>
      <c r="AI12" s="9"/>
      <c r="AJ12" s="4"/>
    </row>
    <row r="13" spans="1:36" s="7" customFormat="1">
      <c r="A13" s="7" t="s">
        <v>18</v>
      </c>
      <c r="B13" s="7" t="s">
        <v>22</v>
      </c>
      <c r="C13" s="9">
        <f>BNVFE!D19</f>
        <v>0</v>
      </c>
      <c r="D13" s="9">
        <f>BNVFE!E19</f>
        <v>0</v>
      </c>
      <c r="E13" s="9">
        <f>BNVFE!F19</f>
        <v>0</v>
      </c>
      <c r="F13" s="9">
        <f>BNVFE!G19</f>
        <v>0</v>
      </c>
      <c r="G13" s="9">
        <f>BNVFE!H19</f>
        <v>0</v>
      </c>
      <c r="H13" s="9">
        <f>BNVFE!I19</f>
        <v>0</v>
      </c>
      <c r="I13" s="9">
        <f>BNVFE!J19</f>
        <v>0</v>
      </c>
      <c r="J13" s="9">
        <f>BNVFE!K19</f>
        <v>0</v>
      </c>
      <c r="K13" s="9">
        <f>BNVFE!L19</f>
        <v>0</v>
      </c>
      <c r="L13" s="9">
        <f>BNVFE!M19</f>
        <v>0</v>
      </c>
      <c r="M13" s="9">
        <f>BNVFE!N19</f>
        <v>0</v>
      </c>
      <c r="N13" s="9">
        <f>BNVFE!O19</f>
        <v>0</v>
      </c>
      <c r="O13" s="9">
        <f>BNVFE!P19</f>
        <v>0</v>
      </c>
      <c r="P13" s="9">
        <f>BNVFE!Q19</f>
        <v>0</v>
      </c>
      <c r="Q13" s="9">
        <f>BNVFE!R19</f>
        <v>0</v>
      </c>
      <c r="R13" s="9">
        <f>BNVFE!S19</f>
        <v>0</v>
      </c>
      <c r="S13" s="9">
        <f>BNVFE!T19</f>
        <v>0</v>
      </c>
      <c r="T13" s="9">
        <f>BNVFE!U19</f>
        <v>0</v>
      </c>
      <c r="U13" s="9">
        <f>BNVFE!V19</f>
        <v>0</v>
      </c>
      <c r="V13" s="9">
        <f>BNVFE!W19</f>
        <v>0</v>
      </c>
      <c r="W13" s="9">
        <f>BNVFE!X19</f>
        <v>0</v>
      </c>
      <c r="X13" s="9">
        <f>BNVFE!Y19</f>
        <v>0</v>
      </c>
      <c r="Y13" s="9">
        <f>BNVFE!Z19</f>
        <v>0</v>
      </c>
      <c r="Z13" s="9">
        <f>BNVFE!AA19</f>
        <v>0</v>
      </c>
      <c r="AA13" s="9">
        <f>BNVFE!AB19</f>
        <v>0</v>
      </c>
      <c r="AB13" s="9">
        <f>BNVFE!AC19</f>
        <v>0</v>
      </c>
      <c r="AC13" s="9">
        <f>BNVFE!AD19</f>
        <v>0</v>
      </c>
      <c r="AD13" s="9">
        <f>BNVFE!AE19</f>
        <v>0</v>
      </c>
      <c r="AE13" s="9">
        <f>BNVFE!AF19</f>
        <v>0</v>
      </c>
      <c r="AF13" s="9">
        <f>BNVFE!AG19</f>
        <v>0</v>
      </c>
      <c r="AG13" s="9">
        <f>BNVFE!AH19</f>
        <v>0</v>
      </c>
      <c r="AH13" s="9">
        <f>BNVFE!AI19</f>
        <v>0</v>
      </c>
      <c r="AI13" s="10"/>
    </row>
    <row r="14" spans="1:36">
      <c r="X14" s="4"/>
      <c r="AH14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0"/>
  <sheetViews>
    <sheetView tabSelected="1" workbookViewId="0">
      <selection activeCell="B8" sqref="B8"/>
    </sheetView>
  </sheetViews>
  <sheetFormatPr defaultColWidth="9.1328125" defaultRowHeight="14.25"/>
  <cols>
    <col min="1" max="1" width="31.1328125" customWidth="1"/>
    <col min="8" max="8" width="12" bestFit="1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B$4/(1-'Other Values'!$B$2)</f>
        <v>6.540237123749482E-4</v>
      </c>
      <c r="C2" s="4">
        <f>C$4/(1-'Other Values'!$B$2)</f>
        <v>6.6187164284289704E-4</v>
      </c>
      <c r="D2" s="4">
        <f>D$4/(1-'Other Values'!$B$2)</f>
        <v>6.6696738257483051E-4</v>
      </c>
      <c r="E2" s="4">
        <f>E$4/(1-'Other Values'!$B$2)</f>
        <v>6.7171149554267836E-4</v>
      </c>
      <c r="F2" s="4">
        <f>F$4/(1-'Other Values'!$B$2)</f>
        <v>6.7832458212925594E-4</v>
      </c>
      <c r="G2" s="4">
        <f>G$4/(1-'Other Values'!$B$2)</f>
        <v>6.8382611124686774E-4</v>
      </c>
      <c r="H2" s="4">
        <f>H$4/(1-'Other Values'!$B$2)</f>
        <v>6.8931984015932664E-4</v>
      </c>
      <c r="I2" s="4">
        <f>I$4/(1-'Other Values'!$B$2)</f>
        <v>6.9491530607267377E-4</v>
      </c>
      <c r="J2" s="4">
        <f>J$4/(1-'Other Values'!$B$2)</f>
        <v>6.9985971286266077E-4</v>
      </c>
      <c r="K2" s="4">
        <f>K$4/(1-'Other Values'!$B$2)</f>
        <v>7.0472784785267104E-4</v>
      </c>
      <c r="L2" s="4">
        <f>L$4/(1-'Other Values'!$B$2)</f>
        <v>7.0984765279827409E-4</v>
      </c>
      <c r="M2" s="4">
        <f>M$4/(1-'Other Values'!$B$2)</f>
        <v>7.1538436503045259E-4</v>
      </c>
      <c r="N2" s="4">
        <f>N$4/(1-'Other Values'!$B$2)</f>
        <v>7.2078759660297131E-4</v>
      </c>
      <c r="O2" s="4">
        <f>O$4/(1-'Other Values'!$B$2)</f>
        <v>7.2630536486198644E-4</v>
      </c>
      <c r="P2" s="4">
        <f>P$4/(1-'Other Values'!$B$2)</f>
        <v>7.3144114936313578E-4</v>
      </c>
      <c r="Q2" s="4">
        <f>Q$4/(1-'Other Values'!$B$2)</f>
        <v>7.3670144337786272E-4</v>
      </c>
      <c r="R2" s="4">
        <f>R$4/(1-'Other Values'!$B$2)</f>
        <v>7.4187912396920456E-4</v>
      </c>
      <c r="S2" s="4">
        <f>S$4/(1-'Other Values'!$B$2)</f>
        <v>7.4701894896640384E-4</v>
      </c>
      <c r="T2" s="4">
        <f>T$4/(1-'Other Values'!$B$2)</f>
        <v>7.5212008087785498E-4</v>
      </c>
      <c r="U2" s="4">
        <f>U$4/(1-'Other Values'!$B$2)</f>
        <v>7.5718665348857789E-4</v>
      </c>
      <c r="V2" s="4">
        <f>V$4/(1-'Other Values'!$B$2)</f>
        <v>7.6234076367713793E-4</v>
      </c>
      <c r="W2" s="4">
        <f>W$4/(1-'Other Values'!$B$2)</f>
        <v>7.6740722496729751E-4</v>
      </c>
      <c r="X2" s="4">
        <f>X$4/(1-'Other Values'!$B$2)</f>
        <v>7.7242721948397419E-4</v>
      </c>
      <c r="Y2" s="4">
        <f>Y$4/(1-'Other Values'!$B$2)</f>
        <v>7.7748231983237447E-4</v>
      </c>
      <c r="Z2" s="4">
        <f>Z$4/(1-'Other Values'!$B$2)</f>
        <v>7.8251740167088627E-4</v>
      </c>
      <c r="AA2" s="4">
        <f>AA$4/(1-'Other Values'!$B$2)</f>
        <v>7.8754712885089663E-4</v>
      </c>
      <c r="AB2" s="4">
        <f>AB$4/(1-'Other Values'!$B$2)</f>
        <v>7.9262711691868541E-4</v>
      </c>
      <c r="AC2" s="4">
        <f>AC$4/(1-'Other Values'!$B$2)</f>
        <v>7.976642945318399E-4</v>
      </c>
      <c r="AD2" s="4">
        <f>AD$4/(1-'Other Values'!$B$2)</f>
        <v>8.0268506301456072E-4</v>
      </c>
      <c r="AE2" s="4">
        <f>AE$4/(1-'Other Values'!$B$2)</f>
        <v>8.0770637858451903E-4</v>
      </c>
      <c r="AF2" s="4">
        <f>AF$4/(1-'Other Values'!$B$2)</f>
        <v>8.127039417756617E-4</v>
      </c>
      <c r="AG2" s="4">
        <f>AG$4/(1-'Other Values'!$B$2)</f>
        <v>8.1769402021486743E-4</v>
      </c>
    </row>
    <row r="3" spans="1:33">
      <c r="A3" t="s">
        <v>3</v>
      </c>
      <c r="B3" s="4">
        <f t="shared" ref="B3:AG5" si="0">B$4</f>
        <v>3.7802570575272009E-4</v>
      </c>
      <c r="C3" s="4">
        <f t="shared" si="0"/>
        <v>3.8256180956319454E-4</v>
      </c>
      <c r="D3" s="4">
        <f t="shared" si="0"/>
        <v>3.8550714712825207E-4</v>
      </c>
      <c r="E3" s="4">
        <f t="shared" si="0"/>
        <v>3.8824924442366817E-4</v>
      </c>
      <c r="F3" s="4">
        <f t="shared" si="0"/>
        <v>3.9207160847070998E-4</v>
      </c>
      <c r="G3" s="4">
        <f t="shared" si="0"/>
        <v>3.9525149230068958E-4</v>
      </c>
      <c r="H3" s="4">
        <f t="shared" si="0"/>
        <v>3.9842686761209085E-4</v>
      </c>
      <c r="I3" s="4">
        <f t="shared" si="0"/>
        <v>4.0166104691000549E-4</v>
      </c>
      <c r="J3" s="4">
        <f t="shared" si="0"/>
        <v>4.0451891403461799E-4</v>
      </c>
      <c r="K3" s="4">
        <f t="shared" si="0"/>
        <v>4.0733269605884391E-4</v>
      </c>
      <c r="L3" s="4">
        <f t="shared" si="0"/>
        <v>4.1029194331740245E-4</v>
      </c>
      <c r="M3" s="4">
        <f t="shared" si="0"/>
        <v>4.1349216298760166E-4</v>
      </c>
      <c r="N3" s="4">
        <f t="shared" si="0"/>
        <v>4.166152308365175E-4</v>
      </c>
      <c r="O3" s="4">
        <f t="shared" si="0"/>
        <v>4.1980450089022819E-4</v>
      </c>
      <c r="P3" s="4">
        <f t="shared" si="0"/>
        <v>4.2277298433189255E-4</v>
      </c>
      <c r="Q3" s="4">
        <f t="shared" si="0"/>
        <v>4.258134342724047E-4</v>
      </c>
      <c r="R3" s="4">
        <f t="shared" si="0"/>
        <v>4.2880613365420028E-4</v>
      </c>
      <c r="S3" s="4">
        <f t="shared" si="0"/>
        <v>4.3177695250258145E-4</v>
      </c>
      <c r="T3" s="4">
        <f t="shared" si="0"/>
        <v>4.347254067474002E-4</v>
      </c>
      <c r="U3" s="4">
        <f t="shared" si="0"/>
        <v>4.376538857163981E-4</v>
      </c>
      <c r="V3" s="4">
        <f t="shared" si="0"/>
        <v>4.406329614053858E-4</v>
      </c>
      <c r="W3" s="4">
        <f t="shared" si="0"/>
        <v>4.43561376031098E-4</v>
      </c>
      <c r="X3" s="4">
        <f t="shared" si="0"/>
        <v>4.4646293286173714E-4</v>
      </c>
      <c r="Y3" s="4">
        <f t="shared" si="0"/>
        <v>4.493847808631125E-4</v>
      </c>
      <c r="Z3" s="4">
        <f t="shared" si="0"/>
        <v>4.5229505816577229E-4</v>
      </c>
      <c r="AA3" s="4">
        <f t="shared" si="0"/>
        <v>4.5520224047581833E-4</v>
      </c>
      <c r="AB3" s="4">
        <f t="shared" si="0"/>
        <v>4.581384735790002E-4</v>
      </c>
      <c r="AC3" s="4">
        <f t="shared" si="0"/>
        <v>4.610499622394035E-4</v>
      </c>
      <c r="AD3" s="4">
        <f t="shared" si="0"/>
        <v>4.6395196642241615E-4</v>
      </c>
      <c r="AE3" s="4">
        <f t="shared" si="0"/>
        <v>4.6685428682185208E-4</v>
      </c>
      <c r="AF3" s="4">
        <f t="shared" si="0"/>
        <v>4.6974287834633251E-4</v>
      </c>
      <c r="AG3" s="4">
        <f t="shared" si="0"/>
        <v>4.7262714368419344E-4</v>
      </c>
    </row>
    <row r="4" spans="1:33">
      <c r="A4" t="s">
        <v>4</v>
      </c>
      <c r="B4" s="4">
        <f>Extrapolations!C2</f>
        <v>3.7802570575272009E-4</v>
      </c>
      <c r="C4" s="4">
        <f>Extrapolations!D2</f>
        <v>3.8256180956319454E-4</v>
      </c>
      <c r="D4" s="4">
        <f>Extrapolations!E2</f>
        <v>3.8550714712825207E-4</v>
      </c>
      <c r="E4" s="4">
        <f>Extrapolations!F2</f>
        <v>3.8824924442366817E-4</v>
      </c>
      <c r="F4" s="4">
        <f>Extrapolations!G2</f>
        <v>3.9207160847070998E-4</v>
      </c>
      <c r="G4" s="4">
        <f>Extrapolations!H2</f>
        <v>3.9525149230068958E-4</v>
      </c>
      <c r="H4" s="4">
        <f>Extrapolations!I2</f>
        <v>3.9842686761209085E-4</v>
      </c>
      <c r="I4" s="4">
        <f>Extrapolations!J2</f>
        <v>4.0166104691000549E-4</v>
      </c>
      <c r="J4" s="4">
        <f>Extrapolations!K2</f>
        <v>4.0451891403461799E-4</v>
      </c>
      <c r="K4" s="4">
        <f>Extrapolations!L2</f>
        <v>4.0733269605884391E-4</v>
      </c>
      <c r="L4" s="4">
        <f>Extrapolations!M2</f>
        <v>4.1029194331740245E-4</v>
      </c>
      <c r="M4" s="4">
        <f>Extrapolations!N2</f>
        <v>4.1349216298760166E-4</v>
      </c>
      <c r="N4" s="4">
        <f>Extrapolations!O2</f>
        <v>4.166152308365175E-4</v>
      </c>
      <c r="O4" s="4">
        <f>Extrapolations!P2</f>
        <v>4.1980450089022819E-4</v>
      </c>
      <c r="P4" s="4">
        <f>Extrapolations!Q2</f>
        <v>4.2277298433189255E-4</v>
      </c>
      <c r="Q4" s="4">
        <f>Extrapolations!R2</f>
        <v>4.258134342724047E-4</v>
      </c>
      <c r="R4" s="4">
        <f>Extrapolations!S2</f>
        <v>4.2880613365420028E-4</v>
      </c>
      <c r="S4" s="4">
        <f>Extrapolations!T2</f>
        <v>4.3177695250258145E-4</v>
      </c>
      <c r="T4" s="4">
        <f>Extrapolations!U2</f>
        <v>4.347254067474002E-4</v>
      </c>
      <c r="U4" s="4">
        <f>Extrapolations!V2</f>
        <v>4.376538857163981E-4</v>
      </c>
      <c r="V4" s="4">
        <f>Extrapolations!W2</f>
        <v>4.406329614053858E-4</v>
      </c>
      <c r="W4" s="4">
        <f>Extrapolations!X2</f>
        <v>4.43561376031098E-4</v>
      </c>
      <c r="X4" s="4">
        <f>Extrapolations!Y2</f>
        <v>4.4646293286173714E-4</v>
      </c>
      <c r="Y4" s="4">
        <f>Extrapolations!Z2</f>
        <v>4.493847808631125E-4</v>
      </c>
      <c r="Z4" s="4">
        <f>Extrapolations!AA2</f>
        <v>4.5229505816577229E-4</v>
      </c>
      <c r="AA4" s="4">
        <f>Extrapolations!AB2</f>
        <v>4.5520224047581833E-4</v>
      </c>
      <c r="AB4" s="4">
        <f>Extrapolations!AC2</f>
        <v>4.581384735790002E-4</v>
      </c>
      <c r="AC4" s="4">
        <f>Extrapolations!AD2</f>
        <v>4.610499622394035E-4</v>
      </c>
      <c r="AD4" s="4">
        <f>Extrapolations!AE2</f>
        <v>4.6395196642241615E-4</v>
      </c>
      <c r="AE4" s="4">
        <f>Extrapolations!AF2</f>
        <v>4.6685428682185208E-4</v>
      </c>
      <c r="AF4" s="4">
        <f>Extrapolations!AG2</f>
        <v>4.6974287834633251E-4</v>
      </c>
      <c r="AG4" s="4">
        <f>Extrapolations!AH2</f>
        <v>4.7262714368419344E-4</v>
      </c>
    </row>
    <row r="5" spans="1:33">
      <c r="A5" t="s">
        <v>5</v>
      </c>
      <c r="B5" s="4">
        <f t="shared" si="0"/>
        <v>3.7802570575272009E-4</v>
      </c>
      <c r="C5" s="4">
        <f t="shared" si="0"/>
        <v>3.8256180956319454E-4</v>
      </c>
      <c r="D5" s="4">
        <f t="shared" si="0"/>
        <v>3.8550714712825207E-4</v>
      </c>
      <c r="E5" s="4">
        <f t="shared" si="0"/>
        <v>3.8824924442366817E-4</v>
      </c>
      <c r="F5" s="4">
        <f t="shared" si="0"/>
        <v>3.9207160847070998E-4</v>
      </c>
      <c r="G5" s="4">
        <f t="shared" si="0"/>
        <v>3.9525149230068958E-4</v>
      </c>
      <c r="H5" s="4">
        <f t="shared" si="0"/>
        <v>3.9842686761209085E-4</v>
      </c>
      <c r="I5" s="4">
        <f t="shared" si="0"/>
        <v>4.0166104691000549E-4</v>
      </c>
      <c r="J5" s="4">
        <f t="shared" si="0"/>
        <v>4.0451891403461799E-4</v>
      </c>
      <c r="K5" s="4">
        <f t="shared" si="0"/>
        <v>4.0733269605884391E-4</v>
      </c>
      <c r="L5" s="4">
        <f t="shared" si="0"/>
        <v>4.1029194331740245E-4</v>
      </c>
      <c r="M5" s="4">
        <f t="shared" si="0"/>
        <v>4.1349216298760166E-4</v>
      </c>
      <c r="N5" s="4">
        <f t="shared" si="0"/>
        <v>4.166152308365175E-4</v>
      </c>
      <c r="O5" s="4">
        <f t="shared" si="0"/>
        <v>4.1980450089022819E-4</v>
      </c>
      <c r="P5" s="4">
        <f t="shared" si="0"/>
        <v>4.2277298433189255E-4</v>
      </c>
      <c r="Q5" s="4">
        <f t="shared" si="0"/>
        <v>4.258134342724047E-4</v>
      </c>
      <c r="R5" s="4">
        <f t="shared" si="0"/>
        <v>4.2880613365420028E-4</v>
      </c>
      <c r="S5" s="4">
        <f t="shared" si="0"/>
        <v>4.3177695250258145E-4</v>
      </c>
      <c r="T5" s="4">
        <f t="shared" si="0"/>
        <v>4.347254067474002E-4</v>
      </c>
      <c r="U5" s="4">
        <f t="shared" si="0"/>
        <v>4.376538857163981E-4</v>
      </c>
      <c r="V5" s="4">
        <f t="shared" si="0"/>
        <v>4.406329614053858E-4</v>
      </c>
      <c r="W5" s="4">
        <f t="shared" si="0"/>
        <v>4.43561376031098E-4</v>
      </c>
      <c r="X5" s="4">
        <f t="shared" si="0"/>
        <v>4.4646293286173714E-4</v>
      </c>
      <c r="Y5" s="4">
        <f t="shared" si="0"/>
        <v>4.493847808631125E-4</v>
      </c>
      <c r="Z5" s="4">
        <f t="shared" si="0"/>
        <v>4.5229505816577229E-4</v>
      </c>
      <c r="AA5" s="4">
        <f t="shared" si="0"/>
        <v>4.5520224047581833E-4</v>
      </c>
      <c r="AB5" s="4">
        <f t="shared" si="0"/>
        <v>4.581384735790002E-4</v>
      </c>
      <c r="AC5" s="4">
        <f t="shared" si="0"/>
        <v>4.610499622394035E-4</v>
      </c>
      <c r="AD5" s="4">
        <f t="shared" si="0"/>
        <v>4.6395196642241615E-4</v>
      </c>
      <c r="AE5" s="4">
        <f t="shared" si="0"/>
        <v>4.6685428682185208E-4</v>
      </c>
      <c r="AF5" s="4">
        <f t="shared" si="0"/>
        <v>4.6974287834633251E-4</v>
      </c>
      <c r="AG5" s="4">
        <f t="shared" si="0"/>
        <v>4.7262714368419344E-4</v>
      </c>
    </row>
    <row r="6" spans="1:33">
      <c r="A6" t="s">
        <v>6</v>
      </c>
      <c r="B6" s="4">
        <f>B$4/(1-'Other Values'!$B$2)*'Other Values'!$B$6+B$4*(1-'Other Values'!$B$6)</f>
        <v>4.6915111425560227E-4</v>
      </c>
      <c r="C6" s="4">
        <f>C$4/(1-'Other Values'!$B$2)*'Other Values'!$B$6+C$4*(1-'Other Values'!$B$6)</f>
        <v>4.7478067363391412E-4</v>
      </c>
      <c r="D6" s="4">
        <f>D$4/(1-'Other Values'!$B$2)*'Other Values'!$B$6+D$4*(1-'Other Values'!$B$6)</f>
        <v>4.7843600283369481E-4</v>
      </c>
      <c r="E6" s="4">
        <f>E$4/(1-'Other Values'!$B$2)*'Other Values'!$B$6+E$4*(1-'Other Values'!$B$6)</f>
        <v>4.8183909945375173E-4</v>
      </c>
      <c r="F6" s="4">
        <f>F$4/(1-'Other Values'!$B$2)*'Other Values'!$B$6+F$4*(1-'Other Values'!$B$6)</f>
        <v>4.8658286773318527E-4</v>
      </c>
      <c r="G6" s="4">
        <f>G$4/(1-'Other Values'!$B$2)*'Other Values'!$B$6+G$4*(1-'Other Values'!$B$6)</f>
        <v>4.9052928200961062E-4</v>
      </c>
      <c r="H6" s="4">
        <f>H$4/(1-'Other Values'!$B$2)*'Other Values'!$B$6+H$4*(1-'Other Values'!$B$6)</f>
        <v>4.9447010096147865E-4</v>
      </c>
      <c r="I6" s="4">
        <f>I$4/(1-'Other Values'!$B$2)*'Other Values'!$B$6+I$4*(1-'Other Values'!$B$6)</f>
        <v>4.9848389896047407E-4</v>
      </c>
      <c r="J6" s="4">
        <f>J$4/(1-'Other Values'!$B$2)*'Other Values'!$B$6+J$4*(1-'Other Values'!$B$6)</f>
        <v>5.0203067243514206E-4</v>
      </c>
      <c r="K6" s="4">
        <f>K$4/(1-'Other Values'!$B$2)*'Other Values'!$B$6+K$4*(1-'Other Values'!$B$6)</f>
        <v>5.0552273382633618E-4</v>
      </c>
      <c r="L6" s="4">
        <f>L$4/(1-'Other Values'!$B$2)*'Other Values'!$B$6+L$4*(1-'Other Values'!$B$6)</f>
        <v>5.0919532573631264E-4</v>
      </c>
      <c r="M6" s="4">
        <f>M$4/(1-'Other Values'!$B$2)*'Other Values'!$B$6+M$4*(1-'Other Values'!$B$6)</f>
        <v>5.1316697793162328E-4</v>
      </c>
      <c r="N6" s="4">
        <f>N$4/(1-'Other Values'!$B$2)*'Other Values'!$B$6+N$4*(1-'Other Values'!$B$6)</f>
        <v>5.170428803872439E-4</v>
      </c>
      <c r="O6" s="4">
        <f>O$4/(1-'Other Values'!$B$2)*'Other Values'!$B$6+O$4*(1-'Other Values'!$B$6)</f>
        <v>5.2100094349404004E-4</v>
      </c>
      <c r="P6" s="4">
        <f>P$4/(1-'Other Values'!$B$2)*'Other Values'!$B$6+P$4*(1-'Other Values'!$B$6)</f>
        <v>5.246849980255515E-4</v>
      </c>
      <c r="Q6" s="4">
        <f>Q$4/(1-'Other Values'!$B$2)*'Other Values'!$B$6+Q$4*(1-'Other Values'!$B$6)</f>
        <v>5.2845836702062915E-4</v>
      </c>
      <c r="R6" s="4">
        <f>R$4/(1-'Other Values'!$B$2)*'Other Values'!$B$6+R$4*(1-'Other Values'!$B$6)</f>
        <v>5.3217247489275319E-4</v>
      </c>
      <c r="S6" s="4">
        <f>S$4/(1-'Other Values'!$B$2)*'Other Values'!$B$6+S$4*(1-'Other Values'!$B$6)</f>
        <v>5.3585942779505488E-4</v>
      </c>
      <c r="T6" s="4">
        <f>T$4/(1-'Other Values'!$B$2)*'Other Values'!$B$6+T$4*(1-'Other Values'!$B$6)</f>
        <v>5.3951862496931578E-4</v>
      </c>
      <c r="U6" s="4">
        <f>U$4/(1-'Other Values'!$B$2)*'Other Values'!$B$6+U$4*(1-'Other Values'!$B$6)</f>
        <v>5.4315303170534386E-4</v>
      </c>
      <c r="V6" s="4">
        <f>V$4/(1-'Other Values'!$B$2)*'Other Values'!$B$6+V$4*(1-'Other Values'!$B$6)</f>
        <v>5.4685023181018171E-4</v>
      </c>
      <c r="W6" s="4">
        <f>W$4/(1-'Other Values'!$B$2)*'Other Values'!$B$6+W$4*(1-'Other Values'!$B$6)</f>
        <v>5.5048455869258152E-4</v>
      </c>
      <c r="X6" s="4">
        <f>X$4/(1-'Other Values'!$B$2)*'Other Values'!$B$6+X$4*(1-'Other Values'!$B$6)</f>
        <v>5.5408555354413474E-4</v>
      </c>
      <c r="Y6" s="4">
        <f>Y$4/(1-'Other Values'!$B$2)*'Other Values'!$B$6+Y$4*(1-'Other Values'!$B$6)</f>
        <v>5.5771173087723765E-4</v>
      </c>
      <c r="Z6" s="4">
        <f>Z$4/(1-'Other Values'!$B$2)*'Other Values'!$B$6+Z$4*(1-'Other Values'!$B$6)</f>
        <v>5.6132354832392941E-4</v>
      </c>
      <c r="AA6" s="4">
        <f>AA$4/(1-'Other Values'!$B$2)*'Other Values'!$B$6+AA$4*(1-'Other Values'!$B$6)</f>
        <v>5.6493152471110786E-4</v>
      </c>
      <c r="AB6" s="4">
        <f>AB$4/(1-'Other Values'!$B$2)*'Other Values'!$B$6+AB$4*(1-'Other Values'!$B$6)</f>
        <v>5.6857555476279189E-4</v>
      </c>
      <c r="AC6" s="4">
        <f>AC$4/(1-'Other Values'!$B$2)*'Other Values'!$B$6+AC$4*(1-'Other Values'!$B$6)</f>
        <v>5.7218887557242029E-4</v>
      </c>
      <c r="AD6" s="4">
        <f>AD$4/(1-'Other Values'!$B$2)*'Other Values'!$B$6+AD$4*(1-'Other Values'!$B$6)</f>
        <v>5.7579042561337274E-4</v>
      </c>
      <c r="AE6" s="4">
        <f>AE$4/(1-'Other Values'!$B$2)*'Other Values'!$B$6+AE$4*(1-'Other Values'!$B$6)</f>
        <v>5.7939236809665144E-4</v>
      </c>
      <c r="AF6" s="4">
        <f>AF$4/(1-'Other Values'!$B$2)*'Other Values'!$B$6+AF$4*(1-'Other Values'!$B$6)</f>
        <v>5.8297727227569617E-4</v>
      </c>
      <c r="AG6" s="4">
        <f>AG$4/(1-'Other Values'!$B$2)*'Other Values'!$B$6+AG$4*(1-'Other Values'!$B$6)</f>
        <v>5.8655680741437647E-4</v>
      </c>
    </row>
    <row r="7" spans="1:33">
      <c r="A7" t="s">
        <v>80</v>
      </c>
      <c r="B7" s="4">
        <f>B$4*Calculations!$B$27</f>
        <v>3.1250121193431669E-4</v>
      </c>
      <c r="C7" s="4">
        <f>C$4*Calculations!$B$27</f>
        <v>3.1625105729314102E-4</v>
      </c>
      <c r="D7" s="4">
        <f>D$4*Calculations!$B$27</f>
        <v>3.1868586938297872E-4</v>
      </c>
      <c r="E7" s="4">
        <f>E$4*Calculations!$B$27</f>
        <v>3.2095266953709281E-4</v>
      </c>
      <c r="F7" s="4">
        <f>F$4*Calculations!$B$27</f>
        <v>3.2411249009685144E-4</v>
      </c>
      <c r="G7" s="4">
        <f>G$4*Calculations!$B$27</f>
        <v>3.2674119374201833E-4</v>
      </c>
      <c r="H7" s="4">
        <f>H$4*Calculations!$B$27</f>
        <v>3.2936617034561553E-4</v>
      </c>
      <c r="I7" s="4">
        <f>I$4*Calculations!$B$27</f>
        <v>3.3203975823879527E-4</v>
      </c>
      <c r="J7" s="4">
        <f>J$4*Calculations!$B$27</f>
        <v>3.3440226144002694E-4</v>
      </c>
      <c r="K7" s="4">
        <f>K$4*Calculations!$B$27</f>
        <v>3.3672832096272185E-4</v>
      </c>
      <c r="L7" s="4">
        <f>L$4*Calculations!$B$27</f>
        <v>3.3917463173111645E-4</v>
      </c>
      <c r="M7" s="4">
        <f>M$4*Calculations!$B$27</f>
        <v>3.4182014633547906E-4</v>
      </c>
      <c r="N7" s="4">
        <f>N$4*Calculations!$B$27</f>
        <v>3.4440188210870106E-4</v>
      </c>
      <c r="O7" s="4">
        <f>O$4*Calculations!$B$27</f>
        <v>3.4703834503120498E-4</v>
      </c>
      <c r="P7" s="4">
        <f>P$4*Calculations!$B$27</f>
        <v>3.4949229104336814E-4</v>
      </c>
      <c r="Q7" s="4">
        <f>Q$4*Calculations!$B$27</f>
        <v>3.5200572935398185E-4</v>
      </c>
      <c r="R7" s="4">
        <f>R$4*Calculations!$B$27</f>
        <v>3.5447969387420938E-4</v>
      </c>
      <c r="S7" s="4">
        <f>S$4*Calculations!$B$27</f>
        <v>3.5693557048902273E-4</v>
      </c>
      <c r="T7" s="4">
        <f>T$4*Calculations!$B$27</f>
        <v>3.5937295903381515E-4</v>
      </c>
      <c r="U7" s="4">
        <f>U$4*Calculations!$B$27</f>
        <v>3.617938346859451E-4</v>
      </c>
      <c r="V7" s="4">
        <f>V$4*Calculations!$B$27</f>
        <v>3.642565369548265E-4</v>
      </c>
      <c r="W7" s="4">
        <f>W$4*Calculations!$B$27</f>
        <v>3.6667735941651341E-4</v>
      </c>
      <c r="X7" s="4">
        <f>X$4*Calculations!$B$27</f>
        <v>3.6907597943698411E-4</v>
      </c>
      <c r="Y7" s="4">
        <f>Y$4*Calculations!$B$27</f>
        <v>3.7149137348988203E-4</v>
      </c>
      <c r="Z7" s="4">
        <f>Z$4*Calculations!$B$27</f>
        <v>3.7389720243300958E-4</v>
      </c>
      <c r="AA7" s="4">
        <f>AA$4*Calculations!$B$27</f>
        <v>3.7630047284922216E-4</v>
      </c>
      <c r="AB7" s="4">
        <f>AB$4*Calculations!$B$27</f>
        <v>3.7872775858482823E-4</v>
      </c>
      <c r="AC7" s="4">
        <f>AC$4*Calculations!$B$27</f>
        <v>3.8113458891690151E-4</v>
      </c>
      <c r="AD7" s="4">
        <f>AD$4*Calculations!$B$27</f>
        <v>3.8353357874862246E-4</v>
      </c>
      <c r="AE7" s="4">
        <f>AE$4*Calculations!$B$27</f>
        <v>3.8593282998588803E-4</v>
      </c>
      <c r="AF7" s="4">
        <f>AF$4*Calculations!$B$27</f>
        <v>3.8832073202124277E-4</v>
      </c>
      <c r="AG7" s="4">
        <f>AG$4*Calculations!$B$27</f>
        <v>3.9070505774276205E-4</v>
      </c>
    </row>
    <row r="8" spans="1:33">
      <c r="A8" t="s">
        <v>81</v>
      </c>
      <c r="B8" s="4">
        <f>B$4*Calculations!$B$23</f>
        <v>8.1905569579756026E-4</v>
      </c>
      <c r="C8" s="4">
        <f>C$4*Calculations!$B$23</f>
        <v>8.2888392072025491E-4</v>
      </c>
      <c r="D8" s="4">
        <f>D$4*Calculations!$B$23</f>
        <v>8.3526548544454629E-4</v>
      </c>
      <c r="E8" s="4">
        <f>E$4*Calculations!$B$23</f>
        <v>8.4120669625128118E-4</v>
      </c>
      <c r="F8" s="4">
        <f>F$4*Calculations!$B$23</f>
        <v>8.4948848501987173E-4</v>
      </c>
      <c r="G8" s="4">
        <f>G$4*Calculations!$B$23</f>
        <v>8.5637823331816089E-4</v>
      </c>
      <c r="H8" s="4">
        <f>H$4*Calculations!$B$23</f>
        <v>8.6325821315953028E-4</v>
      </c>
      <c r="I8" s="4">
        <f>I$4*Calculations!$B$23</f>
        <v>8.7026560163834532E-4</v>
      </c>
      <c r="J8" s="4">
        <f>J$4*Calculations!$B$23</f>
        <v>8.7645764707500575E-4</v>
      </c>
      <c r="K8" s="4">
        <f>K$4*Calculations!$B$23</f>
        <v>8.8255417479416191E-4</v>
      </c>
      <c r="L8" s="4">
        <f>L$4*Calculations!$B$23</f>
        <v>8.8896587718770542E-4</v>
      </c>
      <c r="M8" s="4">
        <f>M$4*Calculations!$B$23</f>
        <v>8.9589968647313704E-4</v>
      </c>
      <c r="N8" s="4">
        <f>N$4*Calculations!$B$23</f>
        <v>9.0266633347912137E-4</v>
      </c>
      <c r="O8" s="4">
        <f>O$4*Calculations!$B$23</f>
        <v>9.0957641859549458E-4</v>
      </c>
      <c r="P8" s="4">
        <f>P$4*Calculations!$B$23</f>
        <v>9.1600813271910063E-4</v>
      </c>
      <c r="Q8" s="4">
        <f>Q$4*Calculations!$B$23</f>
        <v>9.2259577425687694E-4</v>
      </c>
      <c r="R8" s="4">
        <f>R$4*Calculations!$B$23</f>
        <v>9.2907995625076745E-4</v>
      </c>
      <c r="S8" s="4">
        <f>S$4*Calculations!$B$23</f>
        <v>9.3551673042225995E-4</v>
      </c>
      <c r="T8" s="4">
        <f>T$4*Calculations!$B$23</f>
        <v>9.4190504795270056E-4</v>
      </c>
      <c r="U8" s="4">
        <f>U$4*Calculations!$B$23</f>
        <v>9.4825008571886265E-4</v>
      </c>
      <c r="V8" s="4">
        <f>V$4*Calculations!$B$23</f>
        <v>9.5470474971166939E-4</v>
      </c>
      <c r="W8" s="4">
        <f>W$4*Calculations!$B$23</f>
        <v>9.6104964806737912E-4</v>
      </c>
      <c r="X8" s="4">
        <f>X$4*Calculations!$B$23</f>
        <v>9.6733635453376396E-4</v>
      </c>
      <c r="Y8" s="4">
        <f>Y$4*Calculations!$B$23</f>
        <v>9.7366702520341054E-4</v>
      </c>
      <c r="Z8" s="4">
        <f>Z$4*Calculations!$B$23</f>
        <v>9.7997262602584007E-4</v>
      </c>
      <c r="AA8" s="4">
        <f>AA$4*Calculations!$B$23</f>
        <v>9.862715210309399E-4</v>
      </c>
      <c r="AB8" s="4">
        <f>AB$4*Calculations!$B$23</f>
        <v>9.9263335942116723E-4</v>
      </c>
      <c r="AC8" s="4">
        <f>AC$4*Calculations!$B$23</f>
        <v>9.9894158485204108E-4</v>
      </c>
      <c r="AD8" s="4">
        <f>AD$4*Calculations!$B$23</f>
        <v>1.0052292605819018E-3</v>
      </c>
      <c r="AE8" s="4">
        <f>AE$4*Calculations!$B$23</f>
        <v>1.0115176214473462E-3</v>
      </c>
      <c r="AF8" s="4">
        <f>AF$4*Calculations!$B$23</f>
        <v>1.0177762364170539E-3</v>
      </c>
      <c r="AG8" s="4">
        <f>AG$4*Calculations!$B$23</f>
        <v>1.0240254779824193E-3</v>
      </c>
    </row>
    <row r="15" spans="1:33">
      <c r="K15" s="17"/>
    </row>
    <row r="16" spans="1:33">
      <c r="K16" s="17"/>
    </row>
    <row r="18" spans="11:11" ht="17.649999999999999">
      <c r="K18" s="19"/>
    </row>
    <row r="20" spans="11:11">
      <c r="K20" s="18"/>
    </row>
  </sheetData>
  <pageMargins left="0.7" right="0.7" top="0.75" bottom="0.75" header="0.3" footer="0.3"/>
  <ignoredErrors>
    <ignoredError sqref="B4:AG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B$4/(1-'Other Values'!$B$2)</f>
        <v>5.3533055815368374E-4</v>
      </c>
      <c r="C2" s="4">
        <f>C$4/(1-'Other Values'!$B$2)</f>
        <v>5.3830445876737801E-4</v>
      </c>
      <c r="D2" s="4">
        <f>D$4/(1-'Other Values'!$B$2)</f>
        <v>5.4104461005300883E-4</v>
      </c>
      <c r="E2" s="4">
        <f>E$4/(1-'Other Values'!$B$2)</f>
        <v>5.4445417131042341E-4</v>
      </c>
      <c r="F2" s="4">
        <f>F$4/(1-'Other Values'!$B$2)</f>
        <v>5.4797319724641353E-4</v>
      </c>
      <c r="G2" s="4">
        <f>G$4/(1-'Other Values'!$B$2)</f>
        <v>5.5186419052110107E-4</v>
      </c>
      <c r="H2" s="4">
        <f>H$4/(1-'Other Values'!$B$2)</f>
        <v>5.5588148124100184E-4</v>
      </c>
      <c r="I2" s="4">
        <f>I$4/(1-'Other Values'!$B$2)</f>
        <v>5.596578568424469E-4</v>
      </c>
      <c r="J2" s="4">
        <f>J$4/(1-'Other Values'!$B$2)</f>
        <v>5.6412306332247555E-4</v>
      </c>
      <c r="K2" s="4">
        <f>K$4/(1-'Other Values'!$B$2)</f>
        <v>5.6857821509834444E-4</v>
      </c>
      <c r="L2" s="4">
        <f>L$4/(1-'Other Values'!$B$2)</f>
        <v>5.7305148724214928E-4</v>
      </c>
      <c r="M2" s="4">
        <f>M$4/(1-'Other Values'!$B$2)</f>
        <v>5.7728980784538806E-4</v>
      </c>
      <c r="N2" s="4">
        <f>N$4/(1-'Other Values'!$B$2)</f>
        <v>5.8070994199524353E-4</v>
      </c>
      <c r="O2" s="4">
        <f>O$4/(1-'Other Values'!$B$2)</f>
        <v>5.8397068616218052E-4</v>
      </c>
      <c r="P2" s="4">
        <f>P$4/(1-'Other Values'!$B$2)</f>
        <v>5.871779231056744E-4</v>
      </c>
      <c r="Q2" s="4">
        <f>Q$4/(1-'Other Values'!$B$2)</f>
        <v>5.9042792666392293E-4</v>
      </c>
      <c r="R2" s="4">
        <f>R$4/(1-'Other Values'!$B$2)</f>
        <v>5.9368810458882652E-4</v>
      </c>
      <c r="S2" s="4">
        <f>S$4/(1-'Other Values'!$B$2)</f>
        <v>5.9691570110598268E-4</v>
      </c>
      <c r="T2" s="4">
        <f>T$4/(1-'Other Values'!$B$2)</f>
        <v>6.0016297593947399E-4</v>
      </c>
      <c r="U2" s="4">
        <f>U$4/(1-'Other Values'!$B$2)</f>
        <v>6.0339628663695882E-4</v>
      </c>
      <c r="V2" s="4">
        <f>V$4/(1-'Other Values'!$B$2)</f>
        <v>6.0665968253907165E-4</v>
      </c>
      <c r="W2" s="4">
        <f>W$4/(1-'Other Values'!$B$2)</f>
        <v>6.0988374275318825E-4</v>
      </c>
      <c r="X2" s="4">
        <f>X$4/(1-'Other Values'!$B$2)</f>
        <v>6.1314526845781051E-4</v>
      </c>
      <c r="Y2" s="4">
        <f>Y$4/(1-'Other Values'!$B$2)</f>
        <v>6.1642547508812063E-4</v>
      </c>
      <c r="Z2" s="4">
        <f>Z$4/(1-'Other Values'!$B$2)</f>
        <v>6.1962039994981771E-4</v>
      </c>
      <c r="AA2" s="4">
        <f>AA$4/(1-'Other Values'!$B$2)</f>
        <v>6.2282721924178516E-4</v>
      </c>
      <c r="AB2" s="4">
        <f>AB$4/(1-'Other Values'!$B$2)</f>
        <v>6.2600950048986121E-4</v>
      </c>
      <c r="AC2" s="4">
        <f>AC$4/(1-'Other Values'!$B$2)</f>
        <v>6.2913578884397177E-4</v>
      </c>
      <c r="AD2" s="4">
        <f>AD$4/(1-'Other Values'!$B$2)</f>
        <v>6.3228972303605547E-4</v>
      </c>
      <c r="AE2" s="4">
        <f>AE$4/(1-'Other Values'!$B$2)</f>
        <v>6.355041926139111E-4</v>
      </c>
      <c r="AF2" s="4">
        <f>AF$4/(1-'Other Values'!$B$2)</f>
        <v>6.3854529458530701E-4</v>
      </c>
      <c r="AG2" s="4">
        <f>AG$4/(1-'Other Values'!$B$2)</f>
        <v>6.4177377309002851E-4</v>
      </c>
    </row>
    <row r="3" spans="1:33">
      <c r="A3" t="s">
        <v>3</v>
      </c>
      <c r="B3" s="4">
        <f t="shared" ref="B3:AG3" si="0">B$4</f>
        <v>3.0942106261282925E-4</v>
      </c>
      <c r="C3" s="4">
        <f t="shared" si="0"/>
        <v>3.1113997716754452E-4</v>
      </c>
      <c r="D3" s="4">
        <f t="shared" si="0"/>
        <v>3.1272378461063915E-4</v>
      </c>
      <c r="E3" s="4">
        <f t="shared" si="0"/>
        <v>3.1469451101742474E-4</v>
      </c>
      <c r="F3" s="4">
        <f t="shared" si="0"/>
        <v>3.1672850800842705E-4</v>
      </c>
      <c r="G3" s="4">
        <f t="shared" si="0"/>
        <v>3.1897750212119647E-4</v>
      </c>
      <c r="H3" s="4">
        <f t="shared" si="0"/>
        <v>3.212994961572991E-4</v>
      </c>
      <c r="I3" s="4">
        <f t="shared" si="0"/>
        <v>3.2348224125493437E-4</v>
      </c>
      <c r="J3" s="4">
        <f t="shared" si="0"/>
        <v>3.2606313060039088E-4</v>
      </c>
      <c r="K3" s="4">
        <f t="shared" si="0"/>
        <v>3.286382083268431E-4</v>
      </c>
      <c r="L3" s="4">
        <f t="shared" si="0"/>
        <v>3.3122375962596235E-4</v>
      </c>
      <c r="M3" s="4">
        <f t="shared" si="0"/>
        <v>3.3367350893463433E-4</v>
      </c>
      <c r="N3" s="4">
        <f t="shared" si="0"/>
        <v>3.3565034647325081E-4</v>
      </c>
      <c r="O3" s="4">
        <f t="shared" si="0"/>
        <v>3.3753505660174041E-4</v>
      </c>
      <c r="P3" s="4">
        <f t="shared" si="0"/>
        <v>3.3938883955507985E-4</v>
      </c>
      <c r="Q3" s="4">
        <f t="shared" si="0"/>
        <v>3.4126734161174749E-4</v>
      </c>
      <c r="R3" s="4">
        <f t="shared" si="0"/>
        <v>3.4315172445234179E-4</v>
      </c>
      <c r="S3" s="4">
        <f t="shared" si="0"/>
        <v>3.4501727523925801E-4</v>
      </c>
      <c r="T3" s="4">
        <f t="shared" si="0"/>
        <v>3.4689420009301598E-4</v>
      </c>
      <c r="U3" s="4">
        <f t="shared" si="0"/>
        <v>3.4876305367616224E-4</v>
      </c>
      <c r="V3" s="4">
        <f t="shared" si="0"/>
        <v>3.5064929650758348E-4</v>
      </c>
      <c r="W3" s="4">
        <f t="shared" si="0"/>
        <v>3.5251280331134282E-4</v>
      </c>
      <c r="X3" s="4">
        <f t="shared" si="0"/>
        <v>3.5439796516861452E-4</v>
      </c>
      <c r="Y3" s="4">
        <f t="shared" si="0"/>
        <v>3.5629392460093378E-4</v>
      </c>
      <c r="Z3" s="4">
        <f t="shared" si="0"/>
        <v>3.5814059117099471E-4</v>
      </c>
      <c r="AA3" s="4">
        <f t="shared" si="0"/>
        <v>3.5999413272175187E-4</v>
      </c>
      <c r="AB3" s="4">
        <f t="shared" si="0"/>
        <v>3.6183349128313981E-4</v>
      </c>
      <c r="AC3" s="4">
        <f t="shared" si="0"/>
        <v>3.6364048595181572E-4</v>
      </c>
      <c r="AD3" s="4">
        <f t="shared" si="0"/>
        <v>3.6546345991484011E-4</v>
      </c>
      <c r="AE3" s="4">
        <f t="shared" si="0"/>
        <v>3.6732142333084064E-4</v>
      </c>
      <c r="AF3" s="4">
        <f t="shared" si="0"/>
        <v>3.6907918027030749E-4</v>
      </c>
      <c r="AG3" s="4">
        <f t="shared" si="0"/>
        <v>3.7094524084603655E-4</v>
      </c>
    </row>
    <row r="4" spans="1:33">
      <c r="A4" t="s">
        <v>4</v>
      </c>
      <c r="B4" s="4">
        <f>Extrapolations!C3</f>
        <v>3.0942106261282925E-4</v>
      </c>
      <c r="C4" s="4">
        <f>Extrapolations!D3</f>
        <v>3.1113997716754452E-4</v>
      </c>
      <c r="D4" s="4">
        <f>Extrapolations!E3</f>
        <v>3.1272378461063915E-4</v>
      </c>
      <c r="E4" s="4">
        <f>Extrapolations!F3</f>
        <v>3.1469451101742474E-4</v>
      </c>
      <c r="F4" s="4">
        <f>Extrapolations!G3</f>
        <v>3.1672850800842705E-4</v>
      </c>
      <c r="G4" s="4">
        <f>Extrapolations!H3</f>
        <v>3.1897750212119647E-4</v>
      </c>
      <c r="H4" s="4">
        <f>Extrapolations!I3</f>
        <v>3.212994961572991E-4</v>
      </c>
      <c r="I4" s="4">
        <f>Extrapolations!J3</f>
        <v>3.2348224125493437E-4</v>
      </c>
      <c r="J4" s="4">
        <f>Extrapolations!K3</f>
        <v>3.2606313060039088E-4</v>
      </c>
      <c r="K4" s="4">
        <f>Extrapolations!L3</f>
        <v>3.286382083268431E-4</v>
      </c>
      <c r="L4" s="4">
        <f>Extrapolations!M3</f>
        <v>3.3122375962596235E-4</v>
      </c>
      <c r="M4" s="4">
        <f>Extrapolations!N3</f>
        <v>3.3367350893463433E-4</v>
      </c>
      <c r="N4" s="4">
        <f>Extrapolations!O3</f>
        <v>3.3565034647325081E-4</v>
      </c>
      <c r="O4" s="4">
        <f>Extrapolations!P3</f>
        <v>3.3753505660174041E-4</v>
      </c>
      <c r="P4" s="4">
        <f>Extrapolations!Q3</f>
        <v>3.3938883955507985E-4</v>
      </c>
      <c r="Q4" s="4">
        <f>Extrapolations!R3</f>
        <v>3.4126734161174749E-4</v>
      </c>
      <c r="R4" s="4">
        <f>Extrapolations!S3</f>
        <v>3.4315172445234179E-4</v>
      </c>
      <c r="S4" s="4">
        <f>Extrapolations!T3</f>
        <v>3.4501727523925801E-4</v>
      </c>
      <c r="T4" s="4">
        <f>Extrapolations!U3</f>
        <v>3.4689420009301598E-4</v>
      </c>
      <c r="U4" s="4">
        <f>Extrapolations!V3</f>
        <v>3.4876305367616224E-4</v>
      </c>
      <c r="V4" s="4">
        <f>Extrapolations!W3</f>
        <v>3.5064929650758348E-4</v>
      </c>
      <c r="W4" s="4">
        <f>Extrapolations!X3</f>
        <v>3.5251280331134282E-4</v>
      </c>
      <c r="X4" s="4">
        <f>Extrapolations!Y3</f>
        <v>3.5439796516861452E-4</v>
      </c>
      <c r="Y4" s="4">
        <f>Extrapolations!Z3</f>
        <v>3.5629392460093378E-4</v>
      </c>
      <c r="Z4" s="4">
        <f>Extrapolations!AA3</f>
        <v>3.5814059117099471E-4</v>
      </c>
      <c r="AA4" s="4">
        <f>Extrapolations!AB3</f>
        <v>3.5999413272175187E-4</v>
      </c>
      <c r="AB4" s="4">
        <f>Extrapolations!AC3</f>
        <v>3.6183349128313981E-4</v>
      </c>
      <c r="AC4" s="4">
        <f>Extrapolations!AD3</f>
        <v>3.6364048595181572E-4</v>
      </c>
      <c r="AD4" s="4">
        <f>Extrapolations!AE3</f>
        <v>3.6546345991484011E-4</v>
      </c>
      <c r="AE4" s="4">
        <f>Extrapolations!AF3</f>
        <v>3.6732142333084064E-4</v>
      </c>
      <c r="AF4" s="4">
        <f>Extrapolations!AG3</f>
        <v>3.6907918027030749E-4</v>
      </c>
      <c r="AG4" s="4">
        <f>Extrapolations!AH3</f>
        <v>3.7094524084603655E-4</v>
      </c>
    </row>
    <row r="5" spans="1:33">
      <c r="A5" t="s">
        <v>5</v>
      </c>
      <c r="B5" s="4">
        <f t="shared" ref="B5:AG5" si="1">B$4</f>
        <v>3.0942106261282925E-4</v>
      </c>
      <c r="C5" s="4">
        <f t="shared" si="1"/>
        <v>3.1113997716754452E-4</v>
      </c>
      <c r="D5" s="4">
        <f t="shared" si="1"/>
        <v>3.1272378461063915E-4</v>
      </c>
      <c r="E5" s="4">
        <f t="shared" si="1"/>
        <v>3.1469451101742474E-4</v>
      </c>
      <c r="F5" s="4">
        <f t="shared" si="1"/>
        <v>3.1672850800842705E-4</v>
      </c>
      <c r="G5" s="4">
        <f t="shared" si="1"/>
        <v>3.1897750212119647E-4</v>
      </c>
      <c r="H5" s="4">
        <f t="shared" si="1"/>
        <v>3.212994961572991E-4</v>
      </c>
      <c r="I5" s="4">
        <f t="shared" si="1"/>
        <v>3.2348224125493437E-4</v>
      </c>
      <c r="J5" s="4">
        <f t="shared" si="1"/>
        <v>3.2606313060039088E-4</v>
      </c>
      <c r="K5" s="4">
        <f t="shared" si="1"/>
        <v>3.286382083268431E-4</v>
      </c>
      <c r="L5" s="4">
        <f t="shared" si="1"/>
        <v>3.3122375962596235E-4</v>
      </c>
      <c r="M5" s="4">
        <f t="shared" si="1"/>
        <v>3.3367350893463433E-4</v>
      </c>
      <c r="N5" s="4">
        <f t="shared" si="1"/>
        <v>3.3565034647325081E-4</v>
      </c>
      <c r="O5" s="4">
        <f t="shared" si="1"/>
        <v>3.3753505660174041E-4</v>
      </c>
      <c r="P5" s="4">
        <f t="shared" si="1"/>
        <v>3.3938883955507985E-4</v>
      </c>
      <c r="Q5" s="4">
        <f t="shared" si="1"/>
        <v>3.4126734161174749E-4</v>
      </c>
      <c r="R5" s="4">
        <f t="shared" si="1"/>
        <v>3.4315172445234179E-4</v>
      </c>
      <c r="S5" s="4">
        <f t="shared" si="1"/>
        <v>3.4501727523925801E-4</v>
      </c>
      <c r="T5" s="4">
        <f t="shared" si="1"/>
        <v>3.4689420009301598E-4</v>
      </c>
      <c r="U5" s="4">
        <f t="shared" si="1"/>
        <v>3.4876305367616224E-4</v>
      </c>
      <c r="V5" s="4">
        <f t="shared" si="1"/>
        <v>3.5064929650758348E-4</v>
      </c>
      <c r="W5" s="4">
        <f t="shared" si="1"/>
        <v>3.5251280331134282E-4</v>
      </c>
      <c r="X5" s="4">
        <f t="shared" si="1"/>
        <v>3.5439796516861452E-4</v>
      </c>
      <c r="Y5" s="4">
        <f t="shared" si="1"/>
        <v>3.5629392460093378E-4</v>
      </c>
      <c r="Z5" s="4">
        <f t="shared" si="1"/>
        <v>3.5814059117099471E-4</v>
      </c>
      <c r="AA5" s="4">
        <f t="shared" si="1"/>
        <v>3.5999413272175187E-4</v>
      </c>
      <c r="AB5" s="4">
        <f t="shared" si="1"/>
        <v>3.6183349128313981E-4</v>
      </c>
      <c r="AC5" s="4">
        <f t="shared" si="1"/>
        <v>3.6364048595181572E-4</v>
      </c>
      <c r="AD5" s="4">
        <f t="shared" si="1"/>
        <v>3.6546345991484011E-4</v>
      </c>
      <c r="AE5" s="4">
        <f t="shared" si="1"/>
        <v>3.6732142333084064E-4</v>
      </c>
      <c r="AF5" s="4">
        <f t="shared" si="1"/>
        <v>3.6907918027030749E-4</v>
      </c>
      <c r="AG5" s="4">
        <f t="shared" si="1"/>
        <v>3.7094524084603655E-4</v>
      </c>
    </row>
    <row r="6" spans="1:33">
      <c r="A6" t="s">
        <v>6</v>
      </c>
      <c r="B6" s="4">
        <f>B$4/(1-'Other Values'!$B$2)*'Other Values'!$B$6+B$4*(1-'Other Values'!$B$6)</f>
        <v>3.8400890227798158E-4</v>
      </c>
      <c r="C6" s="4">
        <f>C$4/(1-'Other Values'!$B$2)*'Other Values'!$B$6+C$4*(1-'Other Values'!$B$6)</f>
        <v>3.8614217169956517E-4</v>
      </c>
      <c r="D6" s="4">
        <f>D$4/(1-'Other Values'!$B$2)*'Other Values'!$B$6+D$4*(1-'Other Values'!$B$6)</f>
        <v>3.881077656139119E-4</v>
      </c>
      <c r="E6" s="4">
        <f>E$4/(1-'Other Values'!$B$2)*'Other Values'!$B$6+E$4*(1-'Other Values'!$B$6)</f>
        <v>3.9055354767467262E-4</v>
      </c>
      <c r="F6" s="4">
        <f>F$4/(1-'Other Values'!$B$2)*'Other Values'!$B$6+F$4*(1-'Other Values'!$B$6)</f>
        <v>3.9307785208095942E-4</v>
      </c>
      <c r="G6" s="4">
        <f>G$4/(1-'Other Values'!$B$2)*'Other Values'!$B$6+G$4*(1-'Other Values'!$B$6)</f>
        <v>3.9586897998020935E-4</v>
      </c>
      <c r="H6" s="4">
        <f>H$4/(1-'Other Values'!$B$2)*'Other Values'!$B$6+H$4*(1-'Other Values'!$B$6)</f>
        <v>3.9875070488080381E-4</v>
      </c>
      <c r="I6" s="4">
        <f>I$4/(1-'Other Values'!$B$2)*'Other Values'!$B$6+I$4*(1-'Other Values'!$B$6)</f>
        <v>4.0145961403462041E-4</v>
      </c>
      <c r="J6" s="4">
        <f>J$4/(1-'Other Values'!$B$2)*'Other Values'!$B$6+J$4*(1-'Other Values'!$B$6)</f>
        <v>4.0466264254237854E-4</v>
      </c>
      <c r="K6" s="4">
        <f>K$4/(1-'Other Values'!$B$2)*'Other Values'!$B$6+K$4*(1-'Other Values'!$B$6)</f>
        <v>4.0785845850482556E-4</v>
      </c>
      <c r="L6" s="4">
        <f>L$4/(1-'Other Values'!$B$2)*'Other Values'!$B$6+L$4*(1-'Other Values'!$B$6)</f>
        <v>4.1106727275869084E-4</v>
      </c>
      <c r="M6" s="4">
        <f>M$4/(1-'Other Values'!$B$2)*'Other Values'!$B$6+M$4*(1-'Other Values'!$B$6)</f>
        <v>4.1410754912170133E-4</v>
      </c>
      <c r="N6" s="4">
        <f>N$4/(1-'Other Values'!$B$2)*'Other Values'!$B$6+N$4*(1-'Other Values'!$B$6)</f>
        <v>4.1656091543999845E-4</v>
      </c>
      <c r="O6" s="4">
        <f>O$4/(1-'Other Values'!$B$2)*'Other Values'!$B$6+O$4*(1-'Other Values'!$B$6)</f>
        <v>4.1889994647247567E-4</v>
      </c>
      <c r="P6" s="4">
        <f>P$4/(1-'Other Values'!$B$2)*'Other Values'!$B$6+P$4*(1-'Other Values'!$B$6)</f>
        <v>4.2120059514507189E-4</v>
      </c>
      <c r="Q6" s="4">
        <f>Q$4/(1-'Other Values'!$B$2)*'Other Values'!$B$6+Q$4*(1-'Other Values'!$B$6)</f>
        <v>4.2353192161204384E-4</v>
      </c>
      <c r="R6" s="4">
        <f>R$4/(1-'Other Values'!$B$2)*'Other Values'!$B$6+R$4*(1-'Other Values'!$B$6)</f>
        <v>4.2587054646187679E-4</v>
      </c>
      <c r="S6" s="4">
        <f>S$4/(1-'Other Values'!$B$2)*'Other Values'!$B$6+S$4*(1-'Other Values'!$B$6)</f>
        <v>4.2818579967630947E-4</v>
      </c>
      <c r="T6" s="4">
        <f>T$4/(1-'Other Values'!$B$2)*'Other Values'!$B$6+T$4*(1-'Other Values'!$B$6)</f>
        <v>4.3051516874596368E-4</v>
      </c>
      <c r="U6" s="4">
        <f>U$4/(1-'Other Values'!$B$2)*'Other Values'!$B$6+U$4*(1-'Other Values'!$B$6)</f>
        <v>4.3283452091585862E-4</v>
      </c>
      <c r="V6" s="4">
        <f>V$4/(1-'Other Values'!$B$2)*'Other Values'!$B$6+V$4*(1-'Other Values'!$B$6)</f>
        <v>4.3517545411868362E-4</v>
      </c>
      <c r="W6" s="4">
        <f>W$4/(1-'Other Values'!$B$2)*'Other Values'!$B$6+W$4*(1-'Other Values'!$B$6)</f>
        <v>4.3748817063531782E-4</v>
      </c>
      <c r="X6" s="4">
        <f>X$4/(1-'Other Values'!$B$2)*'Other Values'!$B$6+X$4*(1-'Other Values'!$B$6)</f>
        <v>4.3982776228856295E-4</v>
      </c>
      <c r="Y6" s="4">
        <f>Y$4/(1-'Other Values'!$B$2)*'Other Values'!$B$6+Y$4*(1-'Other Values'!$B$6)</f>
        <v>4.4218075433836247E-4</v>
      </c>
      <c r="Z6" s="4">
        <f>Z$4/(1-'Other Values'!$B$2)*'Other Values'!$B$6+Z$4*(1-'Other Values'!$B$6)</f>
        <v>4.4447257117996466E-4</v>
      </c>
      <c r="AA6" s="4">
        <f>AA$4/(1-'Other Values'!$B$2)*'Other Values'!$B$6+AA$4*(1-'Other Values'!$B$6)</f>
        <v>4.4677292025840969E-4</v>
      </c>
      <c r="AB6" s="4">
        <f>AB$4/(1-'Other Values'!$B$2)*'Other Values'!$B$6+AB$4*(1-'Other Values'!$B$6)</f>
        <v>4.4905566745115008E-4</v>
      </c>
      <c r="AC6" s="4">
        <f>AC$4/(1-'Other Values'!$B$2)*'Other Values'!$B$6+AC$4*(1-'Other Values'!$B$6)</f>
        <v>4.5129824923689191E-4</v>
      </c>
      <c r="AD6" s="4">
        <f>AD$4/(1-'Other Values'!$B$2)*'Other Values'!$B$6+AD$4*(1-'Other Values'!$B$6)</f>
        <v>4.5356066222361957E-4</v>
      </c>
      <c r="AE6" s="4">
        <f>AE$4/(1-'Other Values'!$B$2)*'Other Values'!$B$6+AE$4*(1-'Other Values'!$B$6)</f>
        <v>4.5586649908497038E-4</v>
      </c>
      <c r="AF6" s="4">
        <f>AF$4/(1-'Other Values'!$B$2)*'Other Values'!$B$6+AF$4*(1-'Other Values'!$B$6)</f>
        <v>4.5804797408572294E-4</v>
      </c>
      <c r="AG6" s="4">
        <f>AG$4/(1-'Other Values'!$B$2)*'Other Values'!$B$6+AG$4*(1-'Other Values'!$B$6)</f>
        <v>4.603638599766798E-4</v>
      </c>
    </row>
    <row r="7" spans="1:33">
      <c r="A7" t="s">
        <v>80</v>
      </c>
      <c r="B7" s="4">
        <f>B$4*Calculations!$B$27</f>
        <v>2.5578804719635778E-4</v>
      </c>
      <c r="C7" s="4">
        <f>C$4*Calculations!$B$27</f>
        <v>2.5720901638809693E-4</v>
      </c>
      <c r="D7" s="4">
        <f>D$4*Calculations!$B$27</f>
        <v>2.5851829704786618E-4</v>
      </c>
      <c r="E7" s="4">
        <f>E$4*Calculations!$B$27</f>
        <v>2.6014743067856775E-4</v>
      </c>
      <c r="F7" s="4">
        <f>F$4*Calculations!$B$27</f>
        <v>2.6182886798583585E-4</v>
      </c>
      <c r="G7" s="4">
        <f>G$4*Calculations!$B$27</f>
        <v>2.6368803622539821E-4</v>
      </c>
      <c r="H7" s="4">
        <f>H$4*Calculations!$B$27</f>
        <v>2.6560755106088129E-4</v>
      </c>
      <c r="I7" s="4">
        <f>I$4*Calculations!$B$27</f>
        <v>2.674119534546193E-4</v>
      </c>
      <c r="J7" s="4">
        <f>J$4*Calculations!$B$27</f>
        <v>2.6954548838637105E-4</v>
      </c>
      <c r="K7" s="4">
        <f>K$4*Calculations!$B$27</f>
        <v>2.7167421904699914E-4</v>
      </c>
      <c r="L7" s="4">
        <f>L$4*Calculations!$B$27</f>
        <v>2.7381160785997481E-4</v>
      </c>
      <c r="M7" s="4">
        <f>M$4*Calculations!$B$27</f>
        <v>2.7583673370788748E-4</v>
      </c>
      <c r="N7" s="4">
        <f>N$4*Calculations!$B$27</f>
        <v>2.7747091920695246E-4</v>
      </c>
      <c r="O7" s="4">
        <f>O$4*Calculations!$B$27</f>
        <v>2.7902894605627776E-4</v>
      </c>
      <c r="P7" s="4">
        <f>P$4*Calculations!$B$27</f>
        <v>2.8056140644393377E-4</v>
      </c>
      <c r="Q7" s="4">
        <f>Q$4*Calculations!$B$27</f>
        <v>2.8211430128784616E-4</v>
      </c>
      <c r="R7" s="4">
        <f>R$4*Calculations!$B$27</f>
        <v>2.8367205757921104E-4</v>
      </c>
      <c r="S7" s="4">
        <f>S$4*Calculations!$B$27</f>
        <v>2.8521424604143614E-4</v>
      </c>
      <c r="T7" s="4">
        <f>T$4*Calculations!$B$27</f>
        <v>2.8676583706443569E-4</v>
      </c>
      <c r="U7" s="4">
        <f>U$4*Calculations!$B$27</f>
        <v>2.8831075583787759E-4</v>
      </c>
      <c r="V7" s="4">
        <f>V$4*Calculations!$B$27</f>
        <v>2.8987004972147169E-4</v>
      </c>
      <c r="W7" s="4">
        <f>W$4*Calculations!$B$27</f>
        <v>2.9141054849116002E-4</v>
      </c>
      <c r="X7" s="4">
        <f>X$4*Calculations!$B$27</f>
        <v>2.9296894876956628E-4</v>
      </c>
      <c r="Y7" s="4">
        <f>Y$4*Calculations!$B$27</f>
        <v>2.9453627504225533E-4</v>
      </c>
      <c r="Z7" s="4">
        <f>Z$4*Calculations!$B$27</f>
        <v>2.9606285255378607E-4</v>
      </c>
      <c r="AA7" s="4">
        <f>AA$4*Calculations!$B$27</f>
        <v>2.975951133819984E-4</v>
      </c>
      <c r="AB7" s="4">
        <f>AB$4*Calculations!$B$27</f>
        <v>2.9911564960709709E-4</v>
      </c>
      <c r="AC7" s="4">
        <f>AC$4*Calculations!$B$27</f>
        <v>3.0060943168415361E-4</v>
      </c>
      <c r="AD7" s="4">
        <f>AD$4*Calculations!$B$27</f>
        <v>3.0211642330959214E-4</v>
      </c>
      <c r="AE7" s="4">
        <f>AE$4*Calculations!$B$27</f>
        <v>3.036523395459594E-4</v>
      </c>
      <c r="AF7" s="4">
        <f>AF$4*Calculations!$B$27</f>
        <v>3.0510541843850608E-4</v>
      </c>
      <c r="AG7" s="4">
        <f>AG$4*Calculations!$B$27</f>
        <v>3.0664802832609833E-4</v>
      </c>
    </row>
    <row r="8" spans="1:33">
      <c r="A8" t="s">
        <v>81</v>
      </c>
      <c r="B8" s="4">
        <f>B$4*Calculations!$B$23</f>
        <v>6.7041230232779681E-4</v>
      </c>
      <c r="C8" s="4">
        <f>C$4*Calculations!$B$23</f>
        <v>6.7413661719634653E-4</v>
      </c>
      <c r="D8" s="4">
        <f>D$4*Calculations!$B$23</f>
        <v>6.7756819998971828E-4</v>
      </c>
      <c r="E8" s="4">
        <f>E$4*Calculations!$B$23</f>
        <v>6.818381072044204E-4</v>
      </c>
      <c r="F8" s="4">
        <f>F$4*Calculations!$B$23</f>
        <v>6.8624510068492539E-4</v>
      </c>
      <c r="G8" s="4">
        <f>G$4*Calculations!$B$23</f>
        <v>6.9111792126259246E-4</v>
      </c>
      <c r="H8" s="4">
        <f>H$4*Calculations!$B$23</f>
        <v>6.9614890834081484E-4</v>
      </c>
      <c r="I8" s="4">
        <f>I$4*Calculations!$B$23</f>
        <v>7.0087818938569121E-4</v>
      </c>
      <c r="J8" s="4">
        <f>J$4*Calculations!$B$23</f>
        <v>7.0647011630084705E-4</v>
      </c>
      <c r="K8" s="4">
        <f>K$4*Calculations!$B$23</f>
        <v>7.1204945137482681E-4</v>
      </c>
      <c r="L8" s="4">
        <f>L$4*Calculations!$B$23</f>
        <v>7.1765147918958518E-4</v>
      </c>
      <c r="M8" s="4">
        <f>M$4*Calculations!$B$23</f>
        <v>7.2295926935837449E-4</v>
      </c>
      <c r="N8" s="4">
        <f>N$4*Calculations!$B$23</f>
        <v>7.2724241735871021E-4</v>
      </c>
      <c r="O8" s="4">
        <f>O$4*Calculations!$B$23</f>
        <v>7.3132595597043769E-4</v>
      </c>
      <c r="P8" s="4">
        <f>P$4*Calculations!$B$23</f>
        <v>7.3534248570267312E-4</v>
      </c>
      <c r="Q8" s="4">
        <f>Q$4*Calculations!$B$23</f>
        <v>7.3941257349211963E-4</v>
      </c>
      <c r="R8" s="4">
        <f>R$4*Calculations!$B$23</f>
        <v>7.4349540298007395E-4</v>
      </c>
      <c r="S8" s="4">
        <f>S$4*Calculations!$B$23</f>
        <v>7.4753742968505918E-4</v>
      </c>
      <c r="T8" s="4">
        <f>T$4*Calculations!$B$23</f>
        <v>7.5160410020153469E-4</v>
      </c>
      <c r="U8" s="4">
        <f>U$4*Calculations!$B$23</f>
        <v>7.5565328296501829E-4</v>
      </c>
      <c r="V8" s="4">
        <f>V$4*Calculations!$B$23</f>
        <v>7.5974014243309761E-4</v>
      </c>
      <c r="W8" s="4">
        <f>W$4*Calculations!$B$23</f>
        <v>7.6377774050790954E-4</v>
      </c>
      <c r="X8" s="4">
        <f>X$4*Calculations!$B$23</f>
        <v>7.6786225786533153E-4</v>
      </c>
      <c r="Y8" s="4">
        <f>Y$4*Calculations!$B$23</f>
        <v>7.7197016996868992E-4</v>
      </c>
      <c r="Z8" s="4">
        <f>Z$4*Calculations!$B$23</f>
        <v>7.7597128087048862E-4</v>
      </c>
      <c r="AA8" s="4">
        <f>AA$4*Calculations!$B$23</f>
        <v>7.799872875637958E-4</v>
      </c>
      <c r="AB8" s="4">
        <f>AB$4*Calculations!$B$23</f>
        <v>7.8397256444680307E-4</v>
      </c>
      <c r="AC8" s="4">
        <f>AC$4*Calculations!$B$23</f>
        <v>7.8788771956226744E-4</v>
      </c>
      <c r="AD8" s="4">
        <f>AD$4*Calculations!$B$23</f>
        <v>7.9183749648215366E-4</v>
      </c>
      <c r="AE8" s="4">
        <f>AE$4*Calculations!$B$23</f>
        <v>7.9586308388348822E-4</v>
      </c>
      <c r="AF8" s="4">
        <f>AF$4*Calculations!$B$23</f>
        <v>7.9967155725233299E-4</v>
      </c>
      <c r="AG8" s="4">
        <f>AG$4*Calculations!$B$23</f>
        <v>8.0371468849974601E-4</v>
      </c>
    </row>
  </sheetData>
  <pageMargins left="0.7" right="0.7" top="0.75" bottom="0.75" header="0.3" footer="0.3"/>
  <ignoredErrors>
    <ignoredError sqref="B4:AG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8"/>
  <sheetViews>
    <sheetView workbookViewId="0"/>
  </sheetViews>
  <sheetFormatPr defaultColWidth="9.1328125" defaultRowHeight="14.25"/>
  <cols>
    <col min="1" max="1" width="31.1328125" customWidth="1"/>
  </cols>
  <sheetData>
    <row r="1" spans="1:33">
      <c r="A1" s="16" t="s">
        <v>83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6.423622979003734E-5</v>
      </c>
      <c r="C2" s="4">
        <f>C$5/(1-'Other Values'!$B$3)</f>
        <v>6.4635232597853596E-5</v>
      </c>
      <c r="D2" s="4">
        <f>D$5/(1-'Other Values'!$B$3)</f>
        <v>6.5031062428879254E-5</v>
      </c>
      <c r="E2" s="4">
        <f>E$5/(1-'Other Values'!$B$3)</f>
        <v>6.5428967646851275E-5</v>
      </c>
      <c r="F2" s="4">
        <f>F$5/(1-'Other Values'!$B$3)</f>
        <v>6.5815090133372018E-5</v>
      </c>
      <c r="G2" s="4">
        <f>G$5/(1-'Other Values'!$B$3)</f>
        <v>6.6207963897860724E-5</v>
      </c>
      <c r="H2" s="4">
        <f>H$5/(1-'Other Values'!$B$3)</f>
        <v>6.660361673322574E-5</v>
      </c>
      <c r="I2" s="4">
        <f>I$5/(1-'Other Values'!$B$3)</f>
        <v>6.7001813031635917E-5</v>
      </c>
      <c r="J2" s="4">
        <f>J$5/(1-'Other Values'!$B$3)</f>
        <v>6.7402877015021332E-5</v>
      </c>
      <c r="K2" s="4">
        <f>K$5/(1-'Other Values'!$B$3)</f>
        <v>6.7794607442355322E-5</v>
      </c>
      <c r="L2" s="4">
        <f>L$5/(1-'Other Values'!$B$3)</f>
        <v>6.8191750168439789E-5</v>
      </c>
      <c r="M2" s="4">
        <f>M$5/(1-'Other Values'!$B$3)</f>
        <v>6.8591707984121572E-5</v>
      </c>
      <c r="N2" s="4">
        <f>N$5/(1-'Other Values'!$B$3)</f>
        <v>6.9073435747864096E-5</v>
      </c>
      <c r="O2" s="4">
        <f>O$5/(1-'Other Values'!$B$3)</f>
        <v>6.9590431140504811E-5</v>
      </c>
      <c r="P2" s="4">
        <f>P$5/(1-'Other Values'!$B$3)</f>
        <v>7.0149539083443801E-5</v>
      </c>
      <c r="Q2" s="4">
        <f>Q$5/(1-'Other Values'!$B$3)</f>
        <v>7.0747927510270796E-5</v>
      </c>
      <c r="R2" s="4">
        <f>R$5/(1-'Other Values'!$B$3)</f>
        <v>7.1378964507841074E-5</v>
      </c>
      <c r="S2" s="4">
        <f>S$5/(1-'Other Values'!$B$3)</f>
        <v>7.2048121310586114E-5</v>
      </c>
      <c r="T2" s="4">
        <f>T$5/(1-'Other Values'!$B$3)</f>
        <v>7.2753978087161637E-5</v>
      </c>
      <c r="U2" s="4">
        <f>U$5/(1-'Other Values'!$B$3)</f>
        <v>7.3497016428894545E-5</v>
      </c>
      <c r="V2" s="4">
        <f>V$5/(1-'Other Values'!$B$3)</f>
        <v>7.4281503089365579E-5</v>
      </c>
      <c r="W2" s="4">
        <f>W$5/(1-'Other Values'!$B$3)</f>
        <v>7.510525413303381E-5</v>
      </c>
      <c r="X2" s="4">
        <f>X$5/(1-'Other Values'!$B$3)</f>
        <v>7.5885673435964758E-5</v>
      </c>
      <c r="Y2" s="4">
        <f>Y$5/(1-'Other Values'!$B$3)</f>
        <v>7.6664528754995283E-5</v>
      </c>
      <c r="Z2" s="4">
        <f>Z$5/(1-'Other Values'!$B$3)</f>
        <v>7.7438209008342547E-5</v>
      </c>
      <c r="AA2" s="4">
        <f>AA$5/(1-'Other Values'!$B$3)</f>
        <v>7.8208901854672655E-5</v>
      </c>
      <c r="AB2" s="4">
        <f>AB$5/(1-'Other Values'!$B$3)</f>
        <v>7.8977765193886986E-5</v>
      </c>
      <c r="AC2" s="4">
        <f>AC$5/(1-'Other Values'!$B$3)</f>
        <v>7.9739316919338554E-5</v>
      </c>
      <c r="AD2" s="4">
        <f>AD$5/(1-'Other Values'!$B$3)</f>
        <v>8.0503399677021593E-5</v>
      </c>
      <c r="AE2" s="4">
        <f>AE$5/(1-'Other Values'!$B$3)</f>
        <v>8.1262464918937044E-5</v>
      </c>
      <c r="AF2" s="4">
        <f>AF$5/(1-'Other Values'!$B$3)</f>
        <v>8.2018094570626408E-5</v>
      </c>
      <c r="AG2" s="4">
        <f>AG$5/(1-'Other Values'!$B$3)</f>
        <v>8.2768859748994305E-5</v>
      </c>
    </row>
    <row r="3" spans="1:33">
      <c r="A3" t="s">
        <v>3</v>
      </c>
      <c r="B3" s="4">
        <f t="shared" ref="B3:AG4" si="0">B$5</f>
        <v>3.7128540818641587E-5</v>
      </c>
      <c r="C3" s="4">
        <f t="shared" si="0"/>
        <v>3.7359164441559381E-5</v>
      </c>
      <c r="D3" s="4">
        <f t="shared" si="0"/>
        <v>3.7587954083892211E-5</v>
      </c>
      <c r="E3" s="4">
        <f t="shared" si="0"/>
        <v>3.7817943299880042E-5</v>
      </c>
      <c r="F3" s="4">
        <f t="shared" si="0"/>
        <v>3.8041122097089028E-5</v>
      </c>
      <c r="G3" s="4">
        <f t="shared" si="0"/>
        <v>3.8268203132963501E-5</v>
      </c>
      <c r="H3" s="4">
        <f t="shared" si="0"/>
        <v>3.849689047180448E-5</v>
      </c>
      <c r="I3" s="4">
        <f t="shared" si="0"/>
        <v>3.8727047932285565E-5</v>
      </c>
      <c r="J3" s="4">
        <f t="shared" si="0"/>
        <v>3.8958862914682331E-5</v>
      </c>
      <c r="K3" s="4">
        <f t="shared" si="0"/>
        <v>3.9185283101681378E-5</v>
      </c>
      <c r="L3" s="4">
        <f t="shared" si="0"/>
        <v>3.9414831597358201E-5</v>
      </c>
      <c r="M3" s="4">
        <f t="shared" si="0"/>
        <v>3.9646007214822272E-5</v>
      </c>
      <c r="N3" s="4">
        <f t="shared" si="0"/>
        <v>3.9924445862265456E-5</v>
      </c>
      <c r="O3" s="4">
        <f t="shared" si="0"/>
        <v>4.0223269199211788E-5</v>
      </c>
      <c r="P3" s="4">
        <f t="shared" si="0"/>
        <v>4.054643359023052E-5</v>
      </c>
      <c r="Q3" s="4">
        <f t="shared" si="0"/>
        <v>4.0892302100936526E-5</v>
      </c>
      <c r="R3" s="4">
        <f t="shared" si="0"/>
        <v>4.1257041485532147E-5</v>
      </c>
      <c r="S3" s="4">
        <f t="shared" si="0"/>
        <v>4.1643814117518775E-5</v>
      </c>
      <c r="T3" s="4">
        <f t="shared" si="0"/>
        <v>4.2051799334379429E-5</v>
      </c>
      <c r="U3" s="4">
        <f t="shared" si="0"/>
        <v>4.2481275495901051E-5</v>
      </c>
      <c r="V3" s="4">
        <f t="shared" si="0"/>
        <v>4.2934708785653311E-5</v>
      </c>
      <c r="W3" s="4">
        <f t="shared" si="0"/>
        <v>4.3410836888893546E-5</v>
      </c>
      <c r="X3" s="4">
        <f t="shared" si="0"/>
        <v>4.3861919245987637E-5</v>
      </c>
      <c r="Y3" s="4">
        <f t="shared" si="0"/>
        <v>4.4312097620387277E-5</v>
      </c>
      <c r="Z3" s="4">
        <f t="shared" si="0"/>
        <v>4.4759284806821996E-5</v>
      </c>
      <c r="AA3" s="4">
        <f t="shared" si="0"/>
        <v>4.52047452720008E-5</v>
      </c>
      <c r="AB3" s="4">
        <f t="shared" si="0"/>
        <v>4.5649148282066682E-5</v>
      </c>
      <c r="AC3" s="4">
        <f t="shared" si="0"/>
        <v>4.6089325179377693E-5</v>
      </c>
      <c r="AD3" s="4">
        <f t="shared" si="0"/>
        <v>4.6530965013318485E-5</v>
      </c>
      <c r="AE3" s="4">
        <f t="shared" si="0"/>
        <v>4.6969704723145613E-5</v>
      </c>
      <c r="AF3" s="4">
        <f t="shared" si="0"/>
        <v>4.7406458661822071E-5</v>
      </c>
      <c r="AG3" s="4">
        <f t="shared" si="0"/>
        <v>4.7840400934918718E-5</v>
      </c>
    </row>
    <row r="4" spans="1:33">
      <c r="A4" t="s">
        <v>4</v>
      </c>
      <c r="B4" s="4">
        <f t="shared" si="0"/>
        <v>3.7128540818641587E-5</v>
      </c>
      <c r="C4" s="4">
        <f t="shared" si="0"/>
        <v>3.7359164441559381E-5</v>
      </c>
      <c r="D4" s="4">
        <f t="shared" si="0"/>
        <v>3.7587954083892211E-5</v>
      </c>
      <c r="E4" s="4">
        <f t="shared" si="0"/>
        <v>3.7817943299880042E-5</v>
      </c>
      <c r="F4" s="4">
        <f t="shared" si="0"/>
        <v>3.8041122097089028E-5</v>
      </c>
      <c r="G4" s="4">
        <f t="shared" si="0"/>
        <v>3.8268203132963501E-5</v>
      </c>
      <c r="H4" s="4">
        <f t="shared" si="0"/>
        <v>3.849689047180448E-5</v>
      </c>
      <c r="I4" s="4">
        <f t="shared" si="0"/>
        <v>3.8727047932285565E-5</v>
      </c>
      <c r="J4" s="4">
        <f t="shared" si="0"/>
        <v>3.8958862914682331E-5</v>
      </c>
      <c r="K4" s="4">
        <f t="shared" si="0"/>
        <v>3.9185283101681378E-5</v>
      </c>
      <c r="L4" s="4">
        <f t="shared" si="0"/>
        <v>3.9414831597358201E-5</v>
      </c>
      <c r="M4" s="4">
        <f t="shared" si="0"/>
        <v>3.9646007214822272E-5</v>
      </c>
      <c r="N4" s="4">
        <f t="shared" si="0"/>
        <v>3.9924445862265456E-5</v>
      </c>
      <c r="O4" s="4">
        <f t="shared" si="0"/>
        <v>4.0223269199211788E-5</v>
      </c>
      <c r="P4" s="4">
        <f t="shared" si="0"/>
        <v>4.054643359023052E-5</v>
      </c>
      <c r="Q4" s="4">
        <f t="shared" si="0"/>
        <v>4.0892302100936526E-5</v>
      </c>
      <c r="R4" s="4">
        <f t="shared" si="0"/>
        <v>4.1257041485532147E-5</v>
      </c>
      <c r="S4" s="4">
        <f t="shared" si="0"/>
        <v>4.1643814117518775E-5</v>
      </c>
      <c r="T4" s="4">
        <f t="shared" si="0"/>
        <v>4.2051799334379429E-5</v>
      </c>
      <c r="U4" s="4">
        <f t="shared" si="0"/>
        <v>4.2481275495901051E-5</v>
      </c>
      <c r="V4" s="4">
        <f t="shared" si="0"/>
        <v>4.2934708785653311E-5</v>
      </c>
      <c r="W4" s="4">
        <f t="shared" si="0"/>
        <v>4.3410836888893546E-5</v>
      </c>
      <c r="X4" s="4">
        <f t="shared" si="0"/>
        <v>4.3861919245987637E-5</v>
      </c>
      <c r="Y4" s="4">
        <f t="shared" si="0"/>
        <v>4.4312097620387277E-5</v>
      </c>
      <c r="Z4" s="4">
        <f t="shared" si="0"/>
        <v>4.4759284806821996E-5</v>
      </c>
      <c r="AA4" s="4">
        <f t="shared" si="0"/>
        <v>4.52047452720008E-5</v>
      </c>
      <c r="AB4" s="4">
        <f t="shared" si="0"/>
        <v>4.5649148282066682E-5</v>
      </c>
      <c r="AC4" s="4">
        <f t="shared" si="0"/>
        <v>4.6089325179377693E-5</v>
      </c>
      <c r="AD4" s="4">
        <f t="shared" si="0"/>
        <v>4.6530965013318485E-5</v>
      </c>
      <c r="AE4" s="4">
        <f t="shared" si="0"/>
        <v>4.6969704723145613E-5</v>
      </c>
      <c r="AF4" s="4">
        <f t="shared" si="0"/>
        <v>4.7406458661822071E-5</v>
      </c>
      <c r="AG4" s="4">
        <f t="shared" si="0"/>
        <v>4.7840400934918718E-5</v>
      </c>
    </row>
    <row r="5" spans="1:33">
      <c r="A5" t="s">
        <v>5</v>
      </c>
      <c r="B5" s="4">
        <f>Extrapolations!C4</f>
        <v>3.7128540818641587E-5</v>
      </c>
      <c r="C5" s="4">
        <f>Extrapolations!D4</f>
        <v>3.7359164441559381E-5</v>
      </c>
      <c r="D5" s="4">
        <f>Extrapolations!E4</f>
        <v>3.7587954083892211E-5</v>
      </c>
      <c r="E5" s="4">
        <f>Extrapolations!F4</f>
        <v>3.7817943299880042E-5</v>
      </c>
      <c r="F5" s="4">
        <f>Extrapolations!G4</f>
        <v>3.8041122097089028E-5</v>
      </c>
      <c r="G5" s="4">
        <f>Extrapolations!H4</f>
        <v>3.8268203132963501E-5</v>
      </c>
      <c r="H5" s="4">
        <f>Extrapolations!I4</f>
        <v>3.849689047180448E-5</v>
      </c>
      <c r="I5" s="4">
        <f>Extrapolations!J4</f>
        <v>3.8727047932285565E-5</v>
      </c>
      <c r="J5" s="4">
        <f>Extrapolations!K4</f>
        <v>3.8958862914682331E-5</v>
      </c>
      <c r="K5" s="4">
        <f>Extrapolations!L4</f>
        <v>3.9185283101681378E-5</v>
      </c>
      <c r="L5" s="4">
        <f>Extrapolations!M4</f>
        <v>3.9414831597358201E-5</v>
      </c>
      <c r="M5" s="4">
        <f>Extrapolations!N4</f>
        <v>3.9646007214822272E-5</v>
      </c>
      <c r="N5" s="4">
        <f>Extrapolations!O4</f>
        <v>3.9924445862265456E-5</v>
      </c>
      <c r="O5" s="4">
        <f>Extrapolations!P4</f>
        <v>4.0223269199211788E-5</v>
      </c>
      <c r="P5" s="4">
        <f>Extrapolations!Q4</f>
        <v>4.054643359023052E-5</v>
      </c>
      <c r="Q5" s="4">
        <f>Extrapolations!R4</f>
        <v>4.0892302100936526E-5</v>
      </c>
      <c r="R5" s="4">
        <f>Extrapolations!S4</f>
        <v>4.1257041485532147E-5</v>
      </c>
      <c r="S5" s="4">
        <f>Extrapolations!T4</f>
        <v>4.1643814117518775E-5</v>
      </c>
      <c r="T5" s="4">
        <f>Extrapolations!U4</f>
        <v>4.2051799334379429E-5</v>
      </c>
      <c r="U5" s="4">
        <f>Extrapolations!V4</f>
        <v>4.2481275495901051E-5</v>
      </c>
      <c r="V5" s="4">
        <f>Extrapolations!W4</f>
        <v>4.2934708785653311E-5</v>
      </c>
      <c r="W5" s="4">
        <f>Extrapolations!X4</f>
        <v>4.3410836888893546E-5</v>
      </c>
      <c r="X5" s="4">
        <f>Extrapolations!Y4</f>
        <v>4.3861919245987637E-5</v>
      </c>
      <c r="Y5" s="4">
        <f>Extrapolations!Z4</f>
        <v>4.4312097620387277E-5</v>
      </c>
      <c r="Z5" s="4">
        <f>Extrapolations!AA4</f>
        <v>4.4759284806821996E-5</v>
      </c>
      <c r="AA5" s="4">
        <f>Extrapolations!AB4</f>
        <v>4.52047452720008E-5</v>
      </c>
      <c r="AB5" s="4">
        <f>Extrapolations!AC4</f>
        <v>4.5649148282066682E-5</v>
      </c>
      <c r="AC5" s="4">
        <f>Extrapolations!AD4</f>
        <v>4.6089325179377693E-5</v>
      </c>
      <c r="AD5" s="4">
        <f>Extrapolations!AE4</f>
        <v>4.6530965013318485E-5</v>
      </c>
      <c r="AE5" s="4">
        <f>Extrapolations!AF4</f>
        <v>4.6969704723145613E-5</v>
      </c>
      <c r="AF5" s="4">
        <f>Extrapolations!AG4</f>
        <v>4.7406458661822071E-5</v>
      </c>
      <c r="AG5" s="4">
        <f>Extrapolations!AH4</f>
        <v>4.7840400934918718E-5</v>
      </c>
    </row>
    <row r="6" spans="1:33">
      <c r="A6" t="s">
        <v>6</v>
      </c>
      <c r="B6" s="4">
        <f>B$5/(1-'Other Values'!$B$3)*'Other Values'!$B$6+B$5*(1-'Other Values'!$B$6)</f>
        <v>4.6078602673503437E-5</v>
      </c>
      <c r="C6" s="4">
        <f>C$5/(1-'Other Values'!$B$3)*'Other Values'!$B$6+C$5*(1-'Other Values'!$B$6)</f>
        <v>4.6364819531296496E-5</v>
      </c>
      <c r="D6" s="4">
        <f>D$5/(1-'Other Values'!$B$3)*'Other Values'!$B$6+D$5*(1-'Other Values'!$B$6)</f>
        <v>4.6648760316267347E-5</v>
      </c>
      <c r="E6" s="4">
        <f>E$5/(1-'Other Values'!$B$3)*'Other Values'!$B$6+E$5*(1-'Other Values'!$B$6)</f>
        <v>4.6934189839459726E-5</v>
      </c>
      <c r="F6" s="4">
        <f>F$5/(1-'Other Values'!$B$3)*'Other Values'!$B$6+F$5*(1-'Other Values'!$B$6)</f>
        <v>4.7211167250771838E-5</v>
      </c>
      <c r="G6" s="4">
        <f>G$5/(1-'Other Values'!$B$3)*'Other Values'!$B$6+G$5*(1-'Other Values'!$B$6)</f>
        <v>4.7492987559247146E-5</v>
      </c>
      <c r="H6" s="4">
        <f>H$5/(1-'Other Values'!$B$3)*'Other Values'!$B$6+H$5*(1-'Other Values'!$B$6)</f>
        <v>4.7776801379843708E-5</v>
      </c>
      <c r="I6" s="4">
        <f>I$5/(1-'Other Values'!$B$3)*'Other Values'!$B$6+I$5*(1-'Other Values'!$B$6)</f>
        <v>4.8062439703893482E-5</v>
      </c>
      <c r="J6" s="4">
        <f>J$5/(1-'Other Values'!$B$3)*'Other Values'!$B$6+J$5*(1-'Other Values'!$B$6)</f>
        <v>4.8350135105654674E-5</v>
      </c>
      <c r="K6" s="4">
        <f>K$5/(1-'Other Values'!$B$3)*'Other Values'!$B$6+K$5*(1-'Other Values'!$B$6)</f>
        <v>4.8631135263591156E-5</v>
      </c>
      <c r="L6" s="4">
        <f>L$5/(1-'Other Values'!$B$3)*'Other Values'!$B$6+L$5*(1-'Other Values'!$B$6)</f>
        <v>4.8916017828145973E-5</v>
      </c>
      <c r="M6" s="4">
        <f>M$5/(1-'Other Values'!$B$3)*'Other Values'!$B$6+M$5*(1-'Other Values'!$B$6)</f>
        <v>4.9202919742146871E-5</v>
      </c>
      <c r="N6" s="4">
        <f>N$5/(1-'Other Values'!$B$3)*'Other Values'!$B$6+N$5*(1-'Other Values'!$B$6)</f>
        <v>4.9548477728579786E-5</v>
      </c>
      <c r="O6" s="4">
        <f>O$5/(1-'Other Values'!$B$3)*'Other Values'!$B$6+O$5*(1-'Other Values'!$B$6)</f>
        <v>4.9919334258600136E-5</v>
      </c>
      <c r="P6" s="4">
        <f>P$5/(1-'Other Values'!$B$3)*'Other Values'!$B$6+P$5*(1-'Other Values'!$B$6)</f>
        <v>5.0320399402655046E-5</v>
      </c>
      <c r="Q6" s="4">
        <f>Q$5/(1-'Other Values'!$B$3)*'Other Values'!$B$6+Q$5*(1-'Other Values'!$B$6)</f>
        <v>5.07496416333138E-5</v>
      </c>
      <c r="R6" s="4">
        <f>R$5/(1-'Other Values'!$B$3)*'Other Values'!$B$6+R$5*(1-'Other Values'!$B$6)</f>
        <v>5.1202303677433815E-5</v>
      </c>
      <c r="S6" s="4">
        <f>S$5/(1-'Other Values'!$B$3)*'Other Values'!$B$6+S$5*(1-'Other Values'!$B$6)</f>
        <v>5.1682310217991131E-5</v>
      </c>
      <c r="T6" s="4">
        <f>T$5/(1-'Other Values'!$B$3)*'Other Values'!$B$6+T$5*(1-'Other Values'!$B$6)</f>
        <v>5.2188642766749584E-5</v>
      </c>
      <c r="U6" s="4">
        <f>U$5/(1-'Other Values'!$B$3)*'Other Values'!$B$6+U$5*(1-'Other Values'!$B$6)</f>
        <v>5.2721646783825315E-5</v>
      </c>
      <c r="V6" s="4">
        <f>V$5/(1-'Other Values'!$B$3)*'Other Values'!$B$6+V$5*(1-'Other Values'!$B$6)</f>
        <v>5.3284382941421459E-5</v>
      </c>
      <c r="W6" s="4">
        <f>W$5/(1-'Other Values'!$B$3)*'Other Values'!$B$6+W$5*(1-'Other Values'!$B$6)</f>
        <v>5.3875284636105899E-5</v>
      </c>
      <c r="X6" s="4">
        <f>X$5/(1-'Other Values'!$B$3)*'Other Values'!$B$6+X$5*(1-'Other Values'!$B$6)</f>
        <v>5.4435103154347534E-5</v>
      </c>
      <c r="Y6" s="4">
        <f>Y$5/(1-'Other Values'!$B$3)*'Other Values'!$B$6+Y$5*(1-'Other Values'!$B$6)</f>
        <v>5.4993799779337165E-5</v>
      </c>
      <c r="Z6" s="4">
        <f>Z$5/(1-'Other Values'!$B$3)*'Other Values'!$B$6+Z$5*(1-'Other Values'!$B$6)</f>
        <v>5.5548784172207818E-5</v>
      </c>
      <c r="AA6" s="4">
        <f>AA$5/(1-'Other Values'!$B$3)*'Other Values'!$B$6+AA$5*(1-'Other Values'!$B$6)</f>
        <v>5.6101625607102618E-5</v>
      </c>
      <c r="AB6" s="4">
        <f>AB$5/(1-'Other Values'!$B$3)*'Other Values'!$B$6+AB$5*(1-'Other Values'!$B$6)</f>
        <v>5.6653154680861789E-5</v>
      </c>
      <c r="AC6" s="4">
        <f>AC$5/(1-'Other Values'!$B$3)*'Other Values'!$B$6+AC$5*(1-'Other Values'!$B$6)</f>
        <v>5.719943891153821E-5</v>
      </c>
      <c r="AD6" s="4">
        <f>AD$5/(1-'Other Values'!$B$3)*'Other Values'!$B$6+AD$5*(1-'Other Values'!$B$6)</f>
        <v>5.7747538728666821E-5</v>
      </c>
      <c r="AE6" s="4">
        <f>AE$5/(1-'Other Values'!$B$3)*'Other Values'!$B$6+AE$5*(1-'Other Values'!$B$6)</f>
        <v>5.8292039329026056E-5</v>
      </c>
      <c r="AF6" s="4">
        <f>AF$5/(1-'Other Values'!$B$3)*'Other Values'!$B$6+AF$5*(1-'Other Values'!$B$6)</f>
        <v>5.8834075475953096E-5</v>
      </c>
      <c r="AG6" s="4">
        <f>AG$5/(1-'Other Values'!$B$3)*'Other Values'!$B$6+AG$5*(1-'Other Values'!$B$6)</f>
        <v>5.9372622188115238E-5</v>
      </c>
    </row>
    <row r="7" spans="1:33">
      <c r="A7" t="s">
        <v>80</v>
      </c>
      <c r="B7" s="4">
        <f>B$4*Calculations!$B$27</f>
        <v>3.0692923329314506E-5</v>
      </c>
      <c r="C7" s="4">
        <f>C$4*Calculations!$B$27</f>
        <v>3.0883572167649423E-5</v>
      </c>
      <c r="D7" s="4">
        <f>D$4*Calculations!$B$27</f>
        <v>3.1072704915552542E-5</v>
      </c>
      <c r="E7" s="4">
        <f>E$4*Calculations!$B$27</f>
        <v>3.126282931088939E-5</v>
      </c>
      <c r="F7" s="4">
        <f>F$4*Calculations!$B$27</f>
        <v>3.1447323760723105E-5</v>
      </c>
      <c r="G7" s="4">
        <f>G$4*Calculations!$B$27</f>
        <v>3.1635044060793105E-5</v>
      </c>
      <c r="H7" s="4">
        <f>H$4*Calculations!$B$27</f>
        <v>3.1824092237819954E-5</v>
      </c>
      <c r="I7" s="4">
        <f>I$4*Calculations!$B$27</f>
        <v>3.2014355715254238E-5</v>
      </c>
      <c r="J7" s="4">
        <f>J$4*Calculations!$B$27</f>
        <v>3.2205989410638198E-5</v>
      </c>
      <c r="K7" s="4">
        <f>K$4*Calculations!$B$27</f>
        <v>3.2393163409037874E-5</v>
      </c>
      <c r="L7" s="4">
        <f>L$4*Calculations!$B$27</f>
        <v>3.2582923475628772E-5</v>
      </c>
      <c r="M7" s="4">
        <f>M$4*Calculations!$B$27</f>
        <v>3.2774028629399566E-5</v>
      </c>
      <c r="N7" s="4">
        <f>N$4*Calculations!$B$27</f>
        <v>3.3004204549849441E-5</v>
      </c>
      <c r="O7" s="4">
        <f>O$4*Calculations!$B$27</f>
        <v>3.3251231811564468E-5</v>
      </c>
      <c r="P7" s="4">
        <f>P$4*Calculations!$B$27</f>
        <v>3.3518381008855908E-5</v>
      </c>
      <c r="Q7" s="4">
        <f>Q$4*Calculations!$B$27</f>
        <v>3.3804298942797271E-5</v>
      </c>
      <c r="R7" s="4">
        <f>R$4*Calculations!$B$27</f>
        <v>3.4105816797249391E-5</v>
      </c>
      <c r="S7" s="4">
        <f>S$4*Calculations!$B$27</f>
        <v>3.4425548800654237E-5</v>
      </c>
      <c r="T7" s="4">
        <f>T$4*Calculations!$B$27</f>
        <v>3.4762816538747258E-5</v>
      </c>
      <c r="U7" s="4">
        <f>U$4*Calculations!$B$27</f>
        <v>3.5117850122257579E-5</v>
      </c>
      <c r="V7" s="4">
        <f>V$4*Calculations!$B$27</f>
        <v>3.5492688262687198E-5</v>
      </c>
      <c r="W7" s="4">
        <f>W$4*Calculations!$B$27</f>
        <v>3.5886287446642933E-5</v>
      </c>
      <c r="X7" s="4">
        <f>X$4*Calculations!$B$27</f>
        <v>3.6259182149645755E-5</v>
      </c>
      <c r="Y7" s="4">
        <f>Y$4*Calculations!$B$27</f>
        <v>3.663132956037907E-5</v>
      </c>
      <c r="Z7" s="4">
        <f>Z$4*Calculations!$B$27</f>
        <v>3.700100425602995E-5</v>
      </c>
      <c r="AA7" s="4">
        <f>AA$4*Calculations!$B$27</f>
        <v>3.7369251528950223E-5</v>
      </c>
      <c r="AB7" s="4">
        <f>AB$4*Calculations!$B$27</f>
        <v>3.7736624639083878E-5</v>
      </c>
      <c r="AC7" s="4">
        <f>AC$4*Calculations!$B$27</f>
        <v>3.8100504163100053E-5</v>
      </c>
      <c r="AD7" s="4">
        <f>AD$4*Calculations!$B$27</f>
        <v>3.8465593047915855E-5</v>
      </c>
      <c r="AE7" s="4">
        <f>AE$4*Calculations!$B$27</f>
        <v>3.8828284497090411E-5</v>
      </c>
      <c r="AF7" s="4">
        <f>AF$4*Calculations!$B$27</f>
        <v>3.9189334375647505E-5</v>
      </c>
      <c r="AG7" s="4">
        <f>AG$4*Calculations!$B$27</f>
        <v>3.9548059944275741E-5</v>
      </c>
    </row>
    <row r="8" spans="1:33">
      <c r="A8" t="s">
        <v>81</v>
      </c>
      <c r="B8" s="4">
        <f>B$4*Calculations!$B$23</f>
        <v>8.0445171773723453E-5</v>
      </c>
      <c r="C8" s="4">
        <f>C$4*Calculations!$B$23</f>
        <v>8.0944856290045343E-5</v>
      </c>
      <c r="D8" s="4">
        <f>D$4*Calculations!$B$23</f>
        <v>8.1440567181766471E-5</v>
      </c>
      <c r="E8" s="4">
        <f>E$4*Calculations!$B$23</f>
        <v>8.1938877149740103E-5</v>
      </c>
      <c r="F8" s="4">
        <f>F$4*Calculations!$B$23</f>
        <v>8.2422431210359565E-5</v>
      </c>
      <c r="G8" s="4">
        <f>G$4*Calculations!$B$23</f>
        <v>8.2914440121420929E-5</v>
      </c>
      <c r="H8" s="4">
        <f>H$4*Calculations!$B$23</f>
        <v>8.3409929355576383E-5</v>
      </c>
      <c r="I8" s="4">
        <f>I$4*Calculations!$B$23</f>
        <v>8.3908603853285405E-5</v>
      </c>
      <c r="J8" s="4">
        <f>J$4*Calculations!$B$23</f>
        <v>8.4410869648478393E-5</v>
      </c>
      <c r="K8" s="4">
        <f>K$4*Calculations!$B$23</f>
        <v>8.4901446720309662E-5</v>
      </c>
      <c r="L8" s="4">
        <f>L$4*Calculations!$B$23</f>
        <v>8.5398801794276112E-5</v>
      </c>
      <c r="M8" s="4">
        <f>M$4*Calculations!$B$23</f>
        <v>8.58996822987816E-5</v>
      </c>
      <c r="N8" s="4">
        <f>N$4*Calculations!$B$23</f>
        <v>8.65029660349085E-5</v>
      </c>
      <c r="O8" s="4">
        <f>O$4*Calculations!$B$23</f>
        <v>8.7150416598292217E-5</v>
      </c>
      <c r="P8" s="4">
        <f>P$4*Calculations!$B$23</f>
        <v>8.7850606112166134E-5</v>
      </c>
      <c r="Q8" s="4">
        <f>Q$4*Calculations!$B$23</f>
        <v>8.8599987885362486E-5</v>
      </c>
      <c r="R8" s="4">
        <f>R$4*Calculations!$B$23</f>
        <v>8.939025655198633E-5</v>
      </c>
      <c r="S8" s="4">
        <f>S$4*Calculations!$B$23</f>
        <v>9.0228263921290696E-5</v>
      </c>
      <c r="T8" s="4">
        <f>T$4*Calculations!$B$23</f>
        <v>9.1112231891155439E-5</v>
      </c>
      <c r="U8" s="4">
        <f>U$4*Calculations!$B$23</f>
        <v>9.2042763574452295E-5</v>
      </c>
      <c r="V8" s="4">
        <f>V$4*Calculations!$B$23</f>
        <v>9.3025202368915514E-5</v>
      </c>
      <c r="W8" s="4">
        <f>W$4*Calculations!$B$23</f>
        <v>9.4056813259269358E-5</v>
      </c>
      <c r="X8" s="4">
        <f>X$4*Calculations!$B$23</f>
        <v>9.5034158366306558E-5</v>
      </c>
      <c r="Y8" s="4">
        <f>Y$4*Calculations!$B$23</f>
        <v>9.6009544844172446E-5</v>
      </c>
      <c r="Z8" s="4">
        <f>Z$4*Calculations!$B$23</f>
        <v>9.6978450414780999E-5</v>
      </c>
      <c r="AA8" s="4">
        <f>AA$4*Calculations!$B$23</f>
        <v>9.7943614756001741E-5</v>
      </c>
      <c r="AB8" s="4">
        <f>AB$4*Calculations!$B$23</f>
        <v>9.8906487944477823E-5</v>
      </c>
      <c r="AC8" s="4">
        <f>AC$4*Calculations!$B$23</f>
        <v>9.9860204555318345E-5</v>
      </c>
      <c r="AD8" s="4">
        <f>AD$4*Calculations!$B$23</f>
        <v>1.0081709086219007E-4</v>
      </c>
      <c r="AE8" s="4">
        <f>AE$4*Calculations!$B$23</f>
        <v>1.0176769356681551E-4</v>
      </c>
      <c r="AF8" s="4">
        <f>AF$4*Calculations!$B$23</f>
        <v>1.0271399376728117E-4</v>
      </c>
      <c r="AG8" s="4">
        <f>AG$4*Calculations!$B$23</f>
        <v>1.0365420202565724E-4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BNVFE</vt:lpstr>
      <vt:lpstr>Other Values</vt:lpstr>
      <vt:lpstr>Calculations</vt:lpstr>
      <vt:lpstr>Other 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2017-06-26T22:04:22Z</dcterms:created>
  <dcterms:modified xsi:type="dcterms:W3CDTF">2021-03-12T02:37:28Z</dcterms:modified>
</cp:coreProperties>
</file>