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4654F760-CE13-4FA1-909B-E160598DD3F2}" xr6:coauthVersionLast="47" xr6:coauthVersionMax="47" xr10:uidLastSave="{00000000-0000-0000-0000-000000000000}"/>
  <bookViews>
    <workbookView xWindow="-110" yWindow="-110" windowWidth="19420" windowHeight="11500" tabRatio="859" firstSheet="2"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<sst xmlns="http://schemas.openxmlformats.org/spreadsheetml/2006/main" count="14912" uniqueCount="2780">
  <si>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</si>
  <si>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</si>
  <si>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</si>
  <si>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</si>
  <si>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</si>
  <si>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</si>
  <si>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</si>
  <si>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</si>
  <si>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</si>
  <si>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</si>
  <si>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</si>
  <si>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</si>
  <si>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</si>
  <si>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</si>
  <si>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</si>
  <si>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</si>
  <si>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</si>
  <si>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</si>
  <si>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</si>
  <si>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</si>
  <si>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</si>
  <si>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</si>
  <si>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</si>
  <si>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</si>
  <si>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</si>
  <si>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</si>
  <si>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</si>
  <si>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</si>
  <si>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</si>
  <si>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</si>
  <si>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</si>
  <si>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</si>
  <si>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</si>
  <si>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</si>
  <si>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</si>
  <si>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</si>
  <si>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</si>
  <si>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</si>
  <si>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</si>
  <si>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</si>
  <si>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</si>
  <si>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</si>
  <si>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</si>
  <si>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</si>
  <si>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</si>
  <si>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</si>
  <si>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</si>
  <si>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</si>
  <si>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</si>
  <si>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</si>
  <si>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</si>
  <si>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</si>
  <si>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</si>
  <si>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</si>
  <si>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</si>
  <si>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</si>
  <si>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</si>
  <si>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</si>
  <si>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</si>
  <si>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</si>
  <si>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</si>
  <si>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</si>
  <si>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</si>
  <si>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</si>
  <si>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</si>
  <si>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</si>
  <si>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</si>
  <si>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</si>
  <si>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</si>
  <si>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</si>
  <si>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</si>
  <si>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</si>
  <si>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</si>
  <si>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</si>
  <si>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</si>
  <si>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</si>
  <si>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</si>
  <si>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</si>
  <si>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</si>
  <si>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</si>
  <si>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</si>
  <si>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</si>
  <si>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</si>
  <si>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</si>
  <si>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</si>
  <si>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</si>
  <si>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</si>
  <si>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</si>
  <si>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</si>
  <si>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</si>
  <si>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</si>
  <si>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</si>
  <si>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</si>
  <si>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</si>
  <si>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</si>
  <si>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</si>
  <si>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</si>
  <si>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</si>
  <si>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</si>
  <si>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</si>
  <si>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</si>
  <si>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</si>
  <si>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</si>
  <si>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</si>
  <si>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</si>
  <si>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</si>
  <si>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</si>
  <si>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</si>
  <si>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</si>
  <si>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</si>
  <si>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</si>
  <si>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</si>
  <si>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</si>
  <si>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</si>
  <si>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</si>
  <si>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</si>
  <si>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</si>
  <si>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</si>
  <si>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</si>
  <si>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</si>
  <si>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</si>
  <si>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</si>
  <si>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</si>
  <si>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</si>
  <si>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</si>
  <si>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</si>
  <si>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</si>
  <si>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</si>
  <si>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</si>
  <si>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</si>
  <si>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</si>
  <si>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</si>
  <si>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</si>
  <si>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</si>
  <si>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</si>
  <si>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</si>
  <si>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</si>
  <si>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</si>
  <si>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</si>
  <si>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</si>
  <si>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</si>
  <si>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</si>
  <si>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</si>
  <si>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</si>
  <si>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</si>
  <si>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</si>
  <si>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</si>
  <si>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</si>
  <si>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</si>
  <si>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</si>
  <si>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</si>
  <si>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</si>
  <si>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</si>
  <si>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</si>
  <si>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</si>
  <si>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</si>
  <si>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</si>
  <si>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</si>
  <si>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</si>
  <si>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</si>
  <si>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</si>
  <si>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</si>
  <si>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</si>
  <si>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</si>
  <si>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</si>
  <si>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</si>
  <si>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</si>
  <si>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</si>
  <si>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</si>
  <si>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</si>
  <si>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</si>
  <si>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</si>
  <si>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</si>
  <si>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</si>
  <si>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</si>
  <si>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</si>
  <si>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</si>
  <si>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</si>
  <si>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</si>
  <si>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</si>
  <si>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</si>
  <si>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</si>
  <si>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</si>
  <si>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</si>
  <si>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</si>
  <si>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</si>
  <si>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</si>
  <si>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</si>
  <si>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</si>
  <si>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</si>
  <si>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</si>
  <si>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</si>
  <si>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</si>
  <si>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</si>
  <si>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</si>
  <si>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</si>
  <si>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</si>
  <si>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</si>
  <si>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</si>
  <si>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</si>
  <si>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</si>
  <si>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</si>
  <si>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</si>
  <si>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</si>
  <si>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</si>
  <si>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</si>
  <si>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</si>
  <si>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</si>
  <si>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</si>
  <si>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</si>
  <si>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</si>
  <si>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</si>
  <si>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</si>
  <si>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</si>
  <si>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</si>
  <si>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</si>
  <si>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</si>
  <si>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</si>
  <si>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</si>
  <si>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</si>
  <si>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</si>
  <si>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</si>
  <si>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</si>
  <si>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</si>
  <si>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</si>
  <si>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</si>
  <si>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</si>
  <si>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</si>
  <si>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</si>
  <si>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</si>
  <si>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</si>
  <si>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</si>
  <si>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</si>
  <si>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</si>
  <si>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</si>
  <si>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</si>
  <si>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</si>
  <si>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</si>
  <si>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</si>
  <si>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</si>
  <si>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</si>
  <si>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</si>
  <si>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</si>
  <si>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</si>
  <si>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</si>
  <si>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</si>
  <si>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</si>
  <si>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</si>
  <si>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</si>
  <si>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</si>
  <si>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</si>
  <si>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</si>
  <si>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</si>
  <si>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</si>
  <si>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</si>
  <si>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</si>
  <si>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</si>
  <si>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</si>
  <si>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</si>
  <si>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</si>
  <si>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</si>
  <si>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</si>
  <si>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</si>
  <si>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</si>
  <si>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</si>
  <si>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</si>
  <si>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</si>
  <si>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</si>
  <si>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</si>
  <si>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</si>
  <si>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</si>
  <si>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</si>
  <si>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</si>
  <si>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</si>
  <si>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</si>
  <si>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</si>
  <si>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</si>
  <si>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</si>
  <si>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</si>
  <si>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</si>
  <si>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</si>
  <si>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</si>
  <si>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</si>
  <si>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</si>
  <si>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</si>
  <si>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</si>
  <si>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</si>
  <si>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</si>
  <si>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</si>
  <si>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</si>
  <si>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</si>
  <si>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</si>
  <si>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</si>
  <si>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</si>
  <si>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</si>
  <si>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</si>
  <si>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</si>
  <si>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</si>
  <si>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</si>
  <si>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</si>
  <si>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</si>
  <si>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</si>
  <si>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</si>
  <si>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</si>
  <si>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</si>
  <si>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</si>
  <si>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</si>
  <si>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</si>
  <si>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</si>
  <si>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</si>
  <si>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</si>
  <si>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</si>
  <si>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</si>
  <si>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</si>
  <si>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</si>
  <si>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</si>
  <si>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</si>
  <si>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</si>
  <si>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</si>
  <si>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</si>
  <si>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</si>
  <si>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</si>
  <si>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</si>
  <si>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</si>
  <si>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</si>
  <si>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</si>
  <si>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</si>
  <si>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</si>
  <si>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</si>
  <si>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</si>
  <si>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</si>
  <si>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</si>
  <si>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</si>
  <si>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</si>
  <si>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</si>
  <si>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</si>
  <si>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</si>
  <si>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</si>
  <si>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</si>
  <si>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</si>
  <si>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</si>
  <si>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</si>
  <si>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</si>
  <si>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</si>
  <si>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</si>
  <si>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</si>
  <si>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</si>
  <si>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</si>
  <si>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</si>
  <si>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</si>
  <si>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</si>
  <si>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</si>
  <si>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</si>
  <si>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</si>
  <si>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</si>
  <si>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</si>
  <si>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</si>
  <si>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</si>
  <si>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</si>
  <si>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</si>
  <si>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</si>
  <si>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</si>
  <si>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</si>
  <si>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</si>
  <si>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</si>
  <si>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</si>
  <si>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</si>
  <si>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</si>
  <si>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</si>
  <si>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</si>
  <si>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</si>
  <si>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</si>
  <si>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</si>
  <si>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</si>
  <si>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</si>
  <si>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</si>
  <si>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</si>
  <si>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</si>
  <si>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</si>
  <si>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</si>
  <si>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</si>
  <si>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</si>
  <si>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</si>
  <si>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</si>
  <si>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</si>
  <si>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</si>
  <si>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</si>
  <si>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</si>
  <si>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</si>
  <si>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</si>
  <si>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</si>
  <si>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</si>
  <si>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</si>
  <si>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</si>
  <si>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</si>
  <si>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</si>
  <si>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</si>
  <si>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</si>
  <si>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</si>
  <si>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</si>
  <si>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</si>
  <si>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</si>
  <si>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</si>
  <si>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</si>
  <si>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</si>
  <si>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</si>
  <si>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</si>
  <si>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</si>
  <si>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</si>
  <si>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</si>
  <si>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</si>
  <si>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</si>
  <si>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</si>
  <si>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</si>
  <si>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</si>
  <si>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</si>
  <si>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</si>
  <si>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</si>
  <si>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</si>
  <si>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</si>
  <si>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</si>
  <si>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</si>
  <si>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</si>
  <si>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</si>
  <si>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</si>
  <si>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</si>
  <si>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</si>
  <si>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</si>
  <si>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</si>
  <si>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</si>
  <si>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</si>
  <si>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</si>
  <si>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</si>
  <si>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</si>
  <si>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</si>
  <si>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</si>
  <si>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</si>
  <si>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</si>
  <si>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</si>
  <si>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</si>
  <si>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</si>
  <si>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</si>
  <si>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</si>
  <si>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</si>
  <si>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</si>
  <si>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</si>
  <si>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</si>
  <si>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</si>
  <si>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</si>
  <si>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</si>
  <si>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</si>
  <si>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</si>
  <si>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</si>
  <si>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</si>
  <si>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</si>
  <si>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</si>
  <si>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</si>
  <si>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</si>
  <si>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</si>
  <si>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</si>
  <si>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</si>
  <si>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</si>
  <si>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</si>
  <si>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</si>
  <si>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</si>
  <si>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</si>
  <si>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</si>
  <si>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</si>
  <si>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</si>
  <si>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</si>
  <si>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</si>
  <si>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</si>
  <si>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</si>
  <si>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</si>
  <si>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</si>
  <si>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</si>
  <si>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</si>
  <si>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</si>
  <si>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</si>
  <si>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</si>
  <si>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</si>
  <si>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</si>
  <si>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</si>
  <si>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</si>
  <si>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</si>
  <si>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</si>
  <si>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</si>
  <si>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</si>
  <si>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</si>
  <si>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</si>
  <si>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</si>
  <si>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</si>
  <si>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</si>
  <si>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</si>
  <si>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</si>
  <si>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</si>
  <si>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</si>
  <si>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</si>
  <si>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</si>
  <si>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</si>
  <si>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</si>
  <si>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</si>
  <si>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</si>
  <si>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</si>
  <si>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</si>
  <si>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</si>
  <si>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</si>
  <si>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</si>
  <si>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</si>
  <si>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</si>
  <si>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</si>
  <si>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</si>
  <si>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</si>
  <si>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</si>
  <si>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</si>
  <si>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</si>
  <si>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</si>
  <si>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</si>
  <si>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</si>
  <si>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</si>
  <si>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</si>
  <si>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</si>
  <si>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</si>
  <si>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</si>
  <si>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</si>
  <si>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</si>
  <si>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</si>
  <si>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</si>
  <si>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</si>
  <si>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</si>
  <si>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</si>
  <si>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</si>
  <si>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</si>
  <si>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</si>
  <si>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</si>
  <si>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</si>
  <si>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</si>
  <si>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</si>
  <si>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</si>
  <si>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</si>
  <si>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</si>
  <si>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</si>
  <si>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</si>
  <si>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</si>
  <si>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</si>
  <si>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</si>
  <si>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</si>
  <si>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</si>
  <si>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</si>
  <si>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</si>
  <si>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</si>
  <si>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</si>
  <si>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</si>
  <si>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</si>
  <si>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</si>
  <si>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</si>
  <si>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</si>
  <si>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</si>
  <si>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</si>
  <si>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</si>
  <si>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</si>
  <si>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</si>
  <si>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</si>
  <si>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</si>
  <si>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</si>
  <si>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</si>
  <si>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</si>
  <si>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</si>
  <si>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</si>
  <si>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</si>
  <si>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</si>
  <si>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</si>
  <si>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</si>
  <si>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</si>
  <si>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</si>
  <si>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</si>
  <si>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</si>
  <si>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</si>
  <si>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</si>
  <si>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</si>
  <si>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</si>
  <si>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</si>
  <si>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</si>
  <si>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</si>
  <si>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</si>
  <si>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</si>
  <si>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</si>
  <si>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</si>
  <si>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</si>
  <si>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</si>
  <si>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</si>
  <si>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</si>
  <si>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</si>
  <si>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</si>
  <si>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</si>
  <si>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</si>
  <si>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</si>
  <si>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</si>
  <si>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</si>
  <si>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</si>
  <si>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</si>
  <si>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</si>
  <si>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</si>
  <si>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</si>
  <si>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</si>
  <si>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</si>
  <si>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</si>
  <si>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</si>
  <si>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</si>
  <si>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</si>
  <si>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</si>
  <si>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</si>
  <si>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</si>
  <si>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</si>
  <si>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</si>
  <si>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</si>
  <si>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</si>
  <si>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</si>
  <si>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</si>
  <si>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</si>
  <si>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</si>
  <si>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</si>
  <si>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</si>
  <si>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</si>
  <si>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</si>
  <si>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</si>
  <si>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</si>
  <si>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</si>
  <si>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</si>
  <si>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</si>
  <si>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</si>
  <si>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</si>
  <si>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</si>
  <si>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</si>
  <si>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</si>
  <si>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</si>
  <si>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</si>
  <si>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</si>
  <si>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</si>
  <si>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</si>
  <si>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</si>
  <si>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</si>
  <si>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</si>
  <si>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</si>
  <si>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</si>
  <si>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</si>
  <si>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</si>
  <si>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</si>
  <si>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</si>
  <si>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</si>
  <si>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</si>
  <si>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</si>
  <si>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</si>
  <si>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</si>
  <si>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</si>
  <si>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</si>
  <si>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</si>
  <si>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</si>
  <si>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</si>
  <si>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</si>
  <si>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</si>
  <si>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</si>
  <si>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</si>
  <si>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</si>
  <si>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</si>
  <si>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</si>
  <si>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</si>
  <si>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</si>
  <si>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</si>
  <si>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</si>
  <si>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</si>
  <si>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</si>
  <si>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</si>
  <si>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</si>
  <si>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</si>
  <si>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</si>
  <si>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</si>
  <si>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</si>
  <si>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</si>
  <si>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</si>
  <si>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</si>
  <si>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</si>
  <si>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</si>
  <si>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</si>
  <si>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</si>
  <si>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</si>
  <si>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</si>
  <si>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</si>
  <si>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</si>
  <si>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</si>
  <si>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</si>
  <si>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</si>
  <si>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</si>
  <si>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</si>
  <si>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</si>
  <si>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</si>
  <si>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</si>
  <si>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</si>
  <si>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</si>
  <si>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</si>
  <si>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</si>
  <si>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</si>
  <si>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</si>
  <si>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</si>
  <si>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</si>
  <si>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</si>
  <si>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</si>
  <si>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</si>
  <si>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</si>
  <si>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</si>
  <si>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</si>
  <si>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</si>
  <si>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</si>
  <si>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</si>
  <si>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</si>
  <si>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</si>
  <si>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</si>
  <si>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</si>
  <si>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</si>
  <si>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</si>
  <si>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</si>
  <si>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</si>
  <si>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</si>
  <si>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</si>
  <si>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</si>
  <si>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</si>
  <si>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</si>
  <si>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</si>
  <si>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</si>
  <si>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</si>
  <si>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</si>
  <si>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</si>
  <si>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</si>
  <si>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</si>
  <si>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</si>
  <si>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</si>
  <si>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</si>
  <si>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</si>
  <si>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</si>
  <si>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</si>
  <si>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</si>
  <si>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</si>
  <si>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</si>
  <si>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</si>
  <si>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</si>
  <si>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</si>
  <si>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</si>
  <si>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</si>
  <si>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</si>
  <si>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</si>
  <si>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</si>
  <si>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</si>
  <si>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</si>
  <si>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</si>
  <si>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</si>
  <si>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</si>
  <si>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</si>
  <si>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</si>
  <si>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</si>
  <si>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</si>
  <si>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</si>
  <si>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</si>
  <si>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</si>
  <si>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</si>
  <si>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</si>
  <si>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</si>
  <si>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</si>
  <si>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</si>
  <si>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</si>
  <si>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</si>
  <si>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</si>
  <si>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</si>
  <si>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</si>
  <si>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</si>
  <si>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</si>
  <si>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</si>
  <si>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</si>
  <si>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</si>
  <si>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</si>
  <si>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</si>
  <si>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</si>
  <si>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</si>
  <si>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</si>
  <si>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</si>
  <si>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</si>
  <si>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</si>
  <si>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</si>
  <si>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</si>
  <si>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</si>
  <si>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</si>
  <si>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</si>
  <si>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</si>
  <si>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</si>
  <si>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</si>
  <si>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</si>
  <si>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</si>
  <si>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</si>
  <si>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</si>
  <si>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</si>
  <si>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</si>
  <si>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</si>
  <si>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</si>
  <si>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</si>
  <si>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</si>
  <si>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</si>
  <si>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</si>
  <si>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</si>
  <si>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</si>
  <si>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</si>
  <si>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</si>
  <si>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</si>
  <si>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</si>
  <si>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</si>
  <si>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</si>
  <si>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</si>
  <si>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</si>
  <si>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</si>
  <si>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</si>
  <si>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</si>
  <si>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</si>
  <si>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</si>
  <si>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</si>
  <si>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</si>
  <si>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</si>
  <si>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</si>
  <si>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</si>
  <si>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</si>
  <si>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</si>
  <si>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</si>
  <si>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</si>
  <si>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</si>
  <si>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</si>
  <si>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</si>
  <si>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</si>
  <si>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</si>
  <si>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</si>
  <si>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</si>
  <si>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</si>
  <si>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</si>
  <si>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</si>
  <si>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</si>
  <si>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</si>
  <si>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</si>
  <si>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</si>
  <si>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</si>
  <si>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</si>
  <si>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</si>
  <si>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</si>
  <si>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</si>
  <si>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</si>
  <si>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</si>
  <si>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</si>
  <si>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</si>
  <si>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</si>
  <si>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</si>
  <si>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</si>
  <si>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</si>
  <si>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</si>
  <si>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</si>
  <si>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</si>
  <si>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</si>
  <si>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</si>
  <si>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</si>
  <si>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</si>
  <si>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</si>
  <si>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</si>
  <si>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</si>
  <si>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</si>
  <si>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</si>
  <si>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</si>
  <si>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</si>
  <si>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</si>
  <si>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</si>
  <si>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</si>
  <si>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</si>
  <si>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</si>
  <si>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</si>
  <si>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</si>
  <si>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</si>
  <si>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</si>
  <si>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</si>
  <si>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</si>
  <si>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</si>
  <si>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</si>
  <si>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</si>
  <si>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</si>
  <si>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</si>
  <si>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</si>
  <si>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</si>
  <si>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</si>
  <si>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</si>
  <si>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</si>
  <si>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</si>
  <si>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</si>
  <si>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</si>
  <si>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</si>
  <si>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</si>
  <si>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</si>
  <si>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</si>
  <si>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</si>
  <si>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</si>
  <si>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</si>
  <si>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</si>
  <si>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</si>
  <si>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</si>
  <si>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</si>
  <si>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</si>
  <si>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</si>
  <si>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</si>
  <si>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</si>
  <si>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</si>
  <si>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</si>
  <si>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</si>
  <si>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</si>
  <si>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</si>
  <si>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</si>
  <si>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</si>
  <si>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</si>
  <si>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</si>
  <si>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</si>
  <si>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</si>
  <si>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</si>
  <si>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</si>
  <si>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</si>
  <si>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</si>
  <si>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</si>
  <si>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</si>
  <si>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</si>
  <si>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</si>
  <si>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</si>
  <si>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</si>
  <si>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</si>
  <si>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</si>
  <si>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</si>
  <si>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</si>
  <si>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</si>
  <si>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</si>
  <si>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</si>
  <si>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</si>
  <si>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</si>
  <si>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</si>
  <si>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</si>
  <si>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</si>
  <si>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</si>
  <si>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</si>
  <si>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</si>
  <si>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</si>
  <si>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</si>
  <si>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</si>
  <si>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</si>
  <si>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</si>
  <si>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</si>
  <si>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</si>
  <si>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</si>
  <si>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</si>
  <si>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</si>
  <si>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</si>
  <si>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</si>
  <si>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</si>
  <si>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</si>
  <si>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</si>
  <si>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</si>
  <si>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</si>
  <si>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</si>
  <si>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</si>
  <si>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</si>
  <si>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</si>
  <si>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</si>
  <si>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</si>
  <si>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</si>
  <si>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</si>
  <si>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</si>
  <si>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</si>
  <si>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</si>
  <si>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</si>
  <si>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</si>
  <si>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</si>
  <si>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</si>
  <si>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</si>
  <si>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</si>
  <si>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</si>
  <si>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</si>
  <si>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</si>
  <si>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</si>
  <si>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</si>
  <si>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</si>
  <si>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</si>
  <si>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</si>
  <si>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</si>
  <si>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</si>
  <si>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</si>
  <si>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</si>
  <si>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</si>
  <si>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</si>
  <si>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</si>
  <si>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</si>
  <si>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</si>
  <si>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</si>
  <si>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</si>
  <si>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</si>
  <si>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</si>
  <si>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</si>
  <si>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</si>
  <si>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</si>
  <si>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</si>
  <si>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</si>
  <si>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</si>
  <si>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</si>
  <si>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</si>
  <si>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</si>
  <si>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</si>
  <si>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</si>
  <si>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</si>
  <si>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</si>
  <si>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</si>
  <si>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</si>
  <si>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</si>
  <si>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</si>
  <si>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</si>
  <si>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</si>
  <si>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</si>
  <si>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</si>
  <si>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</si>
  <si>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</si>
  <si>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</si>
  <si>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</si>
  <si>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</si>
  <si>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</si>
  <si>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</si>
  <si>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</si>
  <si>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</si>
  <si>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</si>
  <si>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</si>
  <si>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</si>
  <si>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</si>
  <si>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</si>
  <si>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</si>
  <si>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</si>
  <si>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</si>
  <si>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</si>
  <si>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</si>
  <si>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</si>
  <si>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</si>
  <si>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</si>
  <si>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</si>
  <si>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</si>
  <si>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</si>
  <si>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</si>
  <si>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</si>
  <si>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</si>
  <si>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</si>
  <si>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</si>
  <si>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</si>
  <si>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</si>
  <si>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</si>
  <si>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</si>
  <si>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</si>
  <si>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</si>
  <si>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</si>
  <si>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</si>
  <si>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</si>
  <si>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</si>
  <si>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</si>
  <si>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</si>
  <si>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</si>
  <si>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</si>
  <si>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</si>
  <si>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</si>
  <si>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</si>
  <si>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</si>
  <si>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</si>
  <si>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</si>
  <si>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</si>
  <si>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</si>
  <si>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</si>
  <si>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</si>
  <si>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</si>
  <si>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</si>
  <si>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</si>
  <si>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</si>
  <si>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</si>
  <si>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</si>
  <si>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</si>
  <si>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</si>
  <si>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</si>
  <si>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</si>
  <si>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</si>
  <si>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</si>
  <si>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</si>
  <si>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</si>
  <si>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</si>
  <si>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</si>
  <si>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</si>
  <si>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</si>
  <si>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</si>
  <si>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</si>
  <si>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</si>
  <si>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</si>
  <si>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</si>
  <si>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</si>
  <si>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</si>
  <si>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</si>
  <si>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</si>
  <si>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</si>
  <si>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</si>
  <si>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</si>
  <si>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</si>
  <si>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</si>
  <si>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</si>
  <si>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</si>
  <si>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</si>
  <si>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</si>
  <si>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</si>
  <si>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</si>
  <si>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</si>
  <si>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</si>
  <si>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</si>
  <si>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</si>
  <si>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</si>
  <si>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</si>
  <si>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</si>
  <si>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</si>
  <si>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</si>
  <si>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</si>
  <si>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</si>
  <si>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</si>
  <si>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</si>
  <si>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</si>
  <si>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</si>
  <si>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</si>
  <si>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</si>
  <si>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</si>
  <si>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</si>
  <si>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</si>
  <si>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</si>
  <si>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</si>
  <si>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</si>
  <si>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</si>
  <si>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</si>
  <si>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</si>
  <si>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</si>
  <si>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</si>
  <si>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</si>
  <si>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</si>
  <si>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</si>
  <si>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</si>
  <si>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</si>
  <si>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</si>
  <si>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</si>
  <si>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</si>
  <si>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</si>
  <si>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</si>
  <si>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</si>
  <si>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</si>
  <si>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</si>
  <si>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</si>
  <si>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</si>
  <si>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</si>
  <si>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</si>
  <si>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</si>
  <si>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</si>
  <si>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</si>
  <si>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</si>
  <si>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</si>
  <si>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</si>
  <si>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</si>
  <si>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</si>
  <si>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</si>
  <si>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</si>
  <si>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</si>
  <si>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</si>
  <si>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</si>
  <si>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</si>
  <si>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</si>
  <si>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</si>
  <si>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</si>
  <si>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</si>
  <si>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</si>
  <si>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</si>
  <si>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</si>
  <si>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</si>
  <si>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</si>
  <si>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</si>
  <si>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</si>
  <si>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</si>
  <si>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</si>
  <si>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</si>
  <si>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</si>
  <si>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</si>
  <si>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</si>
  <si>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</si>
  <si>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</si>
  <si>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</si>
  <si>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</si>
  <si>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</si>
  <si>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</si>
  <si>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</si>
  <si>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</si>
  <si>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</si>
  <si>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</si>
  <si>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</si>
  <si>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</si>
  <si>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</si>
  <si>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</si>
  <si>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</si>
  <si>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</si>
  <si>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</si>
  <si>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</si>
  <si>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</si>
  <si>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</si>
  <si>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</si>
  <si>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</si>
  <si>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</si>
  <si>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</si>
  <si>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</si>
  <si>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</si>
  <si>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</si>
  <si>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</si>
  <si>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</si>
  <si>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</si>
  <si>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</si>
  <si>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</si>
  <si>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</si>
  <si>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</si>
  <si>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</si>
  <si>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</si>
  <si>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</si>
  <si>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</si>
  <si>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</si>
  <si>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</si>
  <si>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</si>
  <si>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</si>
  <si>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</si>
  <si>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</si>
  <si>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</si>
  <si>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</si>
  <si>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</si>
  <si>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</si>
  <si>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</si>
  <si>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</si>
  <si>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</si>
  <si>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</si>
  <si>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</si>
  <si>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</si>
  <si>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</si>
  <si>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</si>
  <si>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</si>
  <si>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</si>
  <si>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</si>
  <si>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</si>
  <si>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</si>
  <si>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</si>
  <si>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</si>
  <si>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</si>
  <si>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</si>
  <si>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</si>
  <si>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</si>
  <si>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</si>
  <si>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</si>
  <si>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</si>
  <si>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</si>
  <si>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</si>
  <si>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</si>
  <si>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</si>
  <si>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</si>
  <si>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</si>
  <si>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</si>
  <si>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</si>
  <si>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</si>
  <si>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</si>
  <si>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</si>
  <si>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</si>
  <si>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</si>
  <si>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</si>
  <si>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</si>
  <si>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</si>
  <si>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</si>
  <si>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</si>
  <si>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</si>
  <si>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</si>
  <si>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</si>
  <si>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</si>
  <si>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</si>
  <si>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</si>
  <si>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</si>
  <si>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</si>
  <si>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</si>
  <si>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</si>
  <si>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</si>
  <si>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</si>
  <si>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</si>
  <si>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</si>
  <si>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</si>
  <si>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</si>
  <si>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</si>
  <si>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</si>
  <si>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</si>
  <si>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</si>
  <si>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</si>
  <si>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</si>
  <si>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</si>
  <si>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</si>
  <si>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</si>
  <si>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</si>
  <si>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</si>
  <si>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</si>
  <si>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</si>
  <si>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</si>
  <si>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</si>
  <si>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</si>
  <si>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</si>
  <si>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</si>
  <si>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</si>
  <si>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</si>
  <si>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</si>
  <si>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</si>
  <si>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</si>
  <si>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</si>
  <si>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</si>
  <si>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</si>
  <si>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</si>
  <si>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</si>
  <si>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</si>
  <si>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</si>
  <si>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</si>
  <si>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</si>
  <si>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</si>
  <si>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</si>
  <si>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</si>
  <si>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</si>
  <si>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</si>
  <si>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</si>
  <si>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</si>
  <si>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</si>
  <si>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</si>
  <si>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</si>
  <si>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</si>
  <si>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</si>
  <si>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</si>
  <si>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</si>
  <si>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</si>
  <si>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</si>
  <si>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</si>
  <si>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</si>
  <si>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</si>
  <si>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</si>
  <si>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</si>
  <si>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</si>
  <si>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</si>
  <si>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</si>
  <si>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</si>
  <si>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</si>
  <si>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</si>
  <si>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</si>
  <si>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</si>
  <si>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</si>
  <si>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</si>
  <si>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</si>
  <si>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</si>
  <si>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</si>
  <si>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</si>
  <si>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</si>
  <si>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</si>
  <si>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</si>
  <si>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</si>
  <si>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</si>
  <si>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</si>
  <si>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</si>
  <si>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</si>
  <si>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</si>
  <si>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</si>
  <si>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</si>
  <si>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</si>
  <si>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</si>
  <si>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</si>
  <si>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</si>
  <si>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</si>
  <si>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</si>
  <si>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</si>
  <si>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</si>
  <si>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</si>
  <si>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</si>
  <si>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</si>
  <si>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</si>
  <si>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</si>
  <si>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</si>
  <si>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</si>
  <si>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</si>
  <si>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</si>
  <si>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</si>
  <si>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</si>
  <si>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</si>
  <si>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</si>
  <si>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</si>
  <si>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</si>
  <si>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</si>
  <si>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</si>
  <si>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</si>
  <si>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</si>
  <si>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</si>
  <si>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</si>
  <si>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</si>
  <si>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</si>
  <si>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</si>
  <si>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</si>
  <si>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</si>
  <si>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</si>
  <si>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</si>
  <si>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</si>
  <si>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</si>
  <si>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</si>
  <si>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</si>
  <si>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</si>
  <si>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</si>
  <si>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</si>
  <si>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</si>
  <si>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</si>
  <si>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</si>
  <si>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</si>
  <si>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</si>
  <si>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</si>
  <si>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</si>
  <si>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</si>
  <si>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</si>
  <si>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</si>
  <si>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</si>
  <si>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</si>
  <si>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</si>
  <si>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</si>
  <si>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</si>
  <si>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</si>
  <si>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</si>
  <si>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</si>
  <si>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</si>
  <si>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</si>
  <si>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</si>
  <si>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</si>
  <si>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</si>
  <si>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</si>
  <si>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</si>
  <si>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</si>
  <si>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</si>
  <si>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</si>
  <si>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</si>
  <si>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</si>
  <si>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</si>
  <si>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</si>
  <si>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</si>
  <si>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</si>
  <si>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</si>
  <si>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</si>
  <si>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</si>
  <si>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</si>
  <si>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</si>
  <si>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</si>
  <si>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</si>
  <si>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</si>
  <si>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</si>
  <si>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</si>
  <si>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</si>
  <si>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</si>
  <si>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</si>
  <si>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</si>
  <si>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</si>
  <si>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</si>
  <si>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</si>
  <si>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</si>
  <si>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</si>
  <si>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</si>
  <si>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</si>
  <si>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</si>
  <si>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</si>
  <si>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</si>
  <si>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</si>
  <si>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</si>
  <si>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</si>
  <si>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</si>
  <si>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</si>
  <si>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</si>
  <si>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</si>
  <si>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</si>
  <si>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</si>
  <si>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</si>
  <si>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</si>
  <si>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</si>
  <si>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</si>
  <si>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</si>
  <si>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</si>
  <si>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</si>
  <si>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</si>
  <si>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</si>
  <si>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</si>
  <si>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</si>
  <si>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</si>
  <si>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</si>
  <si>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</si>
  <si>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</si>
  <si>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</si>
  <si>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</si>
  <si>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</si>
  <si>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</si>
  <si>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</si>
  <si>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</si>
  <si>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</si>
  <si>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</si>
  <si>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</si>
  <si>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</si>
  <si>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</si>
  <si>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</si>
  <si>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</si>
  <si>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</si>
  <si>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</si>
  <si>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</si>
  <si>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</si>
  <si>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</si>
  <si>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</si>
  <si>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</si>
  <si>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</si>
  <si>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</si>
  <si>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</si>
  <si>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</si>
  <si>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</si>
  <si>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</si>
  <si>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</si>
  <si>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</si>
  <si>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</si>
  <si>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</si>
  <si>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</si>
  <si>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</si>
  <si>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</si>
  <si>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</si>
  <si>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</si>
  <si>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</si>
  <si>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</si>
  <si>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</si>
  <si>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</si>
  <si>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</si>
  <si>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</si>
  <si>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</si>
  <si>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</si>
  <si>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</si>
  <si>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</si>
  <si>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</si>
  <si>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</si>
  <si>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</si>
  <si>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</si>
  <si>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</si>
  <si>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</si>
  <si>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</si>
  <si>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</si>
  <si>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</si>
  <si>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</si>
  <si>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</si>
  <si>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</si>
  <si>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</si>
  <si>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</si>
  <si>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</si>
  <si>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</si>
  <si>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</si>
  <si>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</si>
  <si>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</si>
  <si>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</si>
  <si>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</si>
  <si>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</si>
  <si>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</si>
  <si>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</si>
  <si>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</si>
  <si>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</si>
  <si>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</si>
  <si>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</si>
  <si>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</si>
  <si>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</si>
  <si>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</si>
  <si>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</si>
  <si>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</si>
  <si>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</si>
  <si>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</si>
  <si>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</si>
  <si>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</si>
  <si>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</si>
  <si>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</si>
  <si>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</si>
  <si>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</si>
  <si>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</si>
  <si>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</si>
  <si>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</si>
  <si>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</si>
  <si>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</si>
  <si>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</si>
  <si>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</si>
  <si>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</si>
  <si>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</si>
  <si>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</si>
  <si>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</si>
  <si>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</si>
  <si>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</si>
  <si>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</si>
  <si>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</si>
  <si>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</si>
  <si>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</si>
  <si>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</si>
  <si>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</si>
  <si>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</si>
  <si>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</si>
  <si>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</si>
  <si>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</si>
  <si>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</si>
  <si>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</si>
  <si>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</si>
  <si>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</si>
  <si>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</si>
  <si>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</si>
  <si>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</si>
  <si>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</si>
  <si>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</si>
  <si>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</si>
  <si>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</si>
  <si>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</si>
  <si>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</si>
  <si>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</si>
  <si>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</si>
  <si>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</si>
  <si>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</si>
  <si>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</si>
  <si>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</si>
  <si>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</si>
  <si>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</si>
  <si>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</si>
  <si>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</si>
  <si>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</si>
  <si>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</si>
  <si>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</si>
  <si>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</si>
  <si>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</si>
  <si>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</si>
  <si>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</si>
  <si>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</si>
  <si>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</si>
  <si>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</si>
  <si>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</si>
  <si>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</si>
  <si>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</si>
  <si>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</si>
  <si>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</si>
  <si>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</si>
  <si>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</si>
  <si>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</si>
  <si>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</si>
  <si>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</si>
  <si>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</si>
  <si>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</si>
  <si>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</si>
  <si>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</si>
  <si>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</si>
  <si>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</si>
  <si>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</si>
  <si>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</si>
  <si>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</si>
  <si>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</si>
  <si>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</si>
  <si>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</si>
  <si>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</si>
  <si>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</si>
  <si>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</si>
  <si>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</si>
  <si>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</si>
  <si>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</si>
  <si>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</si>
  <si>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</si>
  <si>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</si>
  <si>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</si>
  <si>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</si>
  <si>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</si>
  <si>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</si>
  <si>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</si>
  <si>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</si>
  <si>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</si>
  <si>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</si>
  <si>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</si>
  <si>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</si>
  <si>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</si>
  <si>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</si>
  <si>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</si>
  <si>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</si>
  <si>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</si>
  <si>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</si>
  <si>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</si>
  <si>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</si>
  <si>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</si>
  <si>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</si>
  <si>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</si>
  <si>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</si>
  <si>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</si>
  <si>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</si>
  <si>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</si>
  <si>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</si>
  <si>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</si>
  <si>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</si>
  <si>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</si>
  <si>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</si>
  <si>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</si>
  <si>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</si>
  <si>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</si>
  <si>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</si>
  <si>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</si>
  <si>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</si>
  <si>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</si>
  <si>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</si>
  <si>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</si>
  <si>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</si>
  <si>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</si>
  <si>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</si>
  <si>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</si>
  <si>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</si>
  <si>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</si>
  <si>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</si>
  <si>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</si>
  <si>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</si>
  <si>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</si>
  <si>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</si>
  <si>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</si>
  <si>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</si>
  <si>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</si>
  <si>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</si>
  <si>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</si>
  <si>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</si>
  <si>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</si>
  <si>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</si>
  <si>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</si>
  <si>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</si>
  <si>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</si>
  <si>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</si>
  <si>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</si>
  <si>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</si>
  <si>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</si>
  <si>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</si>
  <si>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</si>
  <si>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</si>
  <si>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</si>
  <si>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</si>
  <si>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</si>
  <si>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</si>
  <si>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</si>
  <si>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</si>
  <si>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</si>
  <si>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</si>
  <si>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</si>
  <si>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</si>
  <si>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</si>
  <si>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</si>
  <si>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</si>
  <si>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</si>
  <si>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</si>
  <si>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</si>
  <si>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</si>
  <si>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</si>
  <si>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</si>
  <si>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</si>
  <si>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</si>
  <si>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</si>
  <si>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</si>
  <si>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</si>
  <si>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</si>
  <si>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</si>
  <si>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</si>
  <si>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</si>
  <si>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</si>
  <si>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</si>
  <si>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</si>
  <si>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</si>
  <si>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</si>
  <si>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</si>
  <si>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</si>
  <si>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</si>
  <si>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</si>
  <si>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</si>
  <si>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</si>
  <si>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</si>
  <si>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</si>
  <si>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</si>
  <si>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</si>
  <si>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</si>
  <si>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</si>
  <si>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</si>
  <si>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</si>
  <si>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</si>
  <si>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</si>
  <si>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</si>
  <si>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</si>
  <si>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</si>
  <si>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</si>
  <si>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</si>
  <si>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</si>
  <si>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</si>
  <si>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</si>
  <si>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</si>
  <si>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</si>
  <si>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</si>
  <si>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</si>
  <si>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</si>
  <si>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</si>
  <si>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</si>
  <si>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</si>
  <si>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</si>
  <si>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</si>
  <si>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</si>
  <si>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</si>
  <si>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</si>
  <si>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</si>
  <si>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</si>
  <si>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</si>
  <si>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</si>
  <si>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</si>
  <si>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</si>
  <si>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</si>
  <si>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</si>
  <si>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</si>
  <si>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</si>
  <si>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</si>
  <si>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</si>
  <si>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</si>
  <si>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</si>
  <si>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</si>
  <si>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</si>
  <si>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</si>
  <si>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</si>
  <si>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</si>
  <si>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</si>
  <si>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</si>
  <si>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</si>
  <si>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</si>
  <si>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</si>
  <si>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</si>
  <si>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</si>
  <si>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</si>
  <si>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</si>
  <si>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</si>
  <si>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</si>
  <si>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</si>
  <si>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</si>
  <si>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</si>
  <si>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</si>
  <si>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</si>
  <si>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</si>
  <si>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</si>
  <si>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</si>
  <si>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</si>
  <si>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</si>
  <si>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</si>
  <si>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</si>
  <si>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</si>
  <si>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</si>
  <si>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</si>
  <si>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</si>
  <si>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</si>
  <si>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</si>
  <si>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</si>
  <si>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</si>
  <si>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</si>
  <si>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</si>
  <si>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</si>
  <si>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</si>
  <si>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</si>
  <si>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</si>
  <si>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</si>
  <si>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</si>
  <si>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</si>
  <si>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</si>
  <si>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</si>
  <si>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</si>
  <si>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</si>
  <si>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</si>
  <si>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</si>
  <si>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</si>
  <si>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</si>
  <si>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</si>
  <si>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</si>
  <si>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</si>
  <si>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</si>
  <si>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</si>
  <si>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</si>
  <si>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</si>
  <si>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</si>
  <si>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</si>
  <si>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</si>
  <si>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</si>
  <si>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</si>
  <si>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</si>
  <si>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</si>
  <si>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</si>
  <si>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</si>
  <si>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</si>
  <si>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</si>
  <si>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</si>
  <si>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</si>
  <si>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</si>
  <si>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</si>
  <si>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</si>
  <si>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</si>
  <si>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</si>
  <si>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</si>
  <si>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</si>
  <si>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</si>
  <si>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</si>
  <si>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</si>
  <si>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</si>
  <si>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</si>
  <si>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</si>
  <si>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</si>
  <si>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</si>
  <si>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</si>
  <si>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</si>
  <si>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</si>
  <si>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</si>
  <si>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</si>
  <si>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</si>
  <si>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</si>
  <si>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</si>
  <si>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</si>
  <si>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</si>
  <si>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</si>
  <si>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</si>
  <si>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</si>
  <si>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</si>
  <si>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</si>
  <si>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</si>
  <si>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</si>
  <si>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</si>
  <si>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</si>
  <si>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</si>
  <si>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</si>
  <si>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</si>
  <si>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</si>
  <si>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</si>
  <si>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</si>
  <si>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</si>
  <si>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</si>
  <si>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</si>
  <si>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</si>
  <si>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</si>
  <si>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</si>
  <si>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</si>
  <si>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</si>
  <si>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</si>
  <si>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</si>
  <si>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</si>
  <si>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</si>
  <si>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</si>
  <si>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</si>
  <si>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</si>
  <si>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</si>
  <si>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</si>
  <si>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</si>
  <si>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</si>
  <si>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</si>
  <si>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</si>
  <si>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</si>
  <si>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</si>
  <si>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</si>
  <si>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</si>
  <si>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</si>
  <si>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</si>
  <si>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</si>
  <si>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</si>
  <si>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</si>
  <si>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</si>
  <si>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</si>
  <si>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</si>
  <si>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</si>
  <si>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</si>
  <si>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</si>
  <si>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</si>
  <si>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</si>
  <si>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</si>
  <si>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</si>
  <si>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</si>
  <si>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</si>
  <si>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</si>
  <si>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</si>
  <si>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</si>
  <si>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</si>
  <si>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</si>
  <si>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</si>
  <si>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</si>
  <si>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</si>
  <si>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</si>
  <si>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</si>
  <si>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</si>
  <si>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</si>
  <si>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</si>
  <si>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</si>
  <si>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</si>
  <si>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</si>
  <si>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</si>
  <si>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</si>
  <si>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</si>
  <si>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</si>
  <si>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</si>
  <si>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</si>
  <si>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</si>
  <si>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</si>
  <si>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</si>
  <si>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</si>
  <si>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</si>
  <si>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</si>
  <si>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</si>
  <si>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</si>
  <si>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</si>
  <si>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</si>
  <si>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</si>
  <si>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</si>
  <si>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</si>
  <si>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</si>
  <si>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</si>
  <si>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</si>
  <si>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</si>
  <si>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</si>
  <si>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</si>
  <si>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</si>
  <si>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</si>
  <si>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</si>
  <si>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</si>
  <si>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</si>
  <si>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</si>
  <si>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</si>
  <si>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</si>
  <si>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</si>
  <si>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</si>
  <si>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</si>
  <si>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</si>
  <si>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</si>
  <si>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</si>
  <si>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</si>
  <si>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</si>
  <si>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</si>
  <si>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</si>
  <si>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</si>
  <si>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</si>
  <si>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</si>
  <si>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</si>
  <si>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</si>
  <si>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</si>
  <si>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</si>
  <si>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</si>
  <si>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</si>
  <si>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</si>
  <si>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</si>
  <si>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</si>
  <si>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</si>
  <si>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</si>
  <si>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</si>
  <si>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</si>
  <si>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</si>
  <si>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</si>
  <si>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</si>
  <si>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</si>
  <si>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</si>
  <si>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</si>
  <si>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</si>
  <si>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</si>
  <si>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</si>
  <si>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</si>
  <si>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</si>
  <si>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</si>
  <si>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</si>
  <si>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</si>
  <si>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</si>
  <si>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</si>
  <si>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</si>
  <si>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</si>
  <si>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</si>
  <si>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</si>
  <si>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</si>
  <si>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</si>
  <si>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</si>
  <si>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</si>
  <si>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</si>
  <si>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</si>
  <si>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</si>
  <si>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</si>
  <si>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</si>
  <si>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</si>
  <si>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</si>
  <si>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</si>
  <si>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</si>
  <si>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</si>
  <si>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</si>
  <si>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</si>
  <si>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</si>
  <si>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</si>
  <si>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</si>
  <si>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</si>
  <si>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</si>
  <si>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</si>
  <si>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</si>
  <si>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</si>
  <si>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</si>
  <si>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</si>
  <si>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</si>
  <si>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</si>
  <si>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</si>
  <si>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</si>
  <si>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</si>
  <si>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</si>
  <si>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</si>
  <si>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</si>
  <si>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</si>
  <si>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</si>
  <si>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</si>
  <si>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</si>
  <si>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</si>
  <si>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</si>
  <si>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</si>
  <si>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</si>
  <si>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</si>
  <si>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</si>
  <si>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</si>
  <si>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</si>
  <si>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</si>
  <si>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</si>
  <si>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</si>
  <si>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</si>
  <si>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</si>
  <si>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</si>
  <si>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</si>
  <si>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</si>
  <si>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</si>
  <si>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</si>
  <si>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</si>
  <si>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</si>
  <si>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</si>
  <si>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</si>
  <si>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</si>
  <si>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</si>
  <si>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</si>
  <si>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</si>
  <si>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</si>
  <si>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</si>
  <si>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</si>
  <si>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</si>
  <si>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</si>
  <si>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</si>
  <si>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</si>
  <si>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</si>
  <si>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</si>
  <si>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</si>
  <si>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</si>
  <si>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</si>
  <si>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</si>
  <si>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</si>
  <si>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</si>
  <si>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</si>
  <si>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</si>
  <si>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</si>
  <si>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</si>
  <si>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</si>
  <si>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</si>
  <si>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</si>
  <si>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</si>
  <si>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</si>
  <si>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</si>
  <si>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</si>
  <si>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</si>
  <si>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</si>
  <si>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</si>
  <si>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</si>
  <si>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</si>
  <si>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</si>
  <si>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</si>
  <si>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</si>
  <si>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</si>
  <si>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</si>
  <si>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</si>
  <si>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</si>
  <si>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</si>
  <si>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</si>
  <si>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</si>
  <si>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</si>
  <si>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</si>
  <si>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</si>
  <si>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</si>
  <si>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</si>
  <si>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</si>
  <si>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</si>
  <si>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</si>
  <si>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</si>
  <si>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</si>
  <si>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</si>
  <si>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</si>
  <si>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</si>
  <si>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</si>
  <si>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</si>
  <si>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</si>
  <si>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</si>
  <si>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</si>
  <si>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</si>
  <si>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</si>
  <si>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</si>
  <si>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</si>
  <si>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</si>
  <si>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</si>
  <si>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</si>
  <si>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</si>
  <si>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</si>
  <si>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</si>
  <si>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</si>
  <si>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</si>
  <si>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</si>
  <si>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</si>
  <si>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</si>
  <si>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</si>
  <si>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</si>
  <si>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</si>
  <si>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</si>
  <si>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</si>
  <si>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</si>
  <si>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</si>
  <si>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</si>
  <si>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</si>
  <si>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</si>
  <si>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</si>
  <si>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</si>
  <si>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</si>
  <si>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</si>
  <si>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</si>
  <si>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</si>
  <si>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</si>
  <si>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</si>
  <si>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</si>
  <si>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</si>
  <si>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</si>
  <si>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</si>
  <si>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</si>
  <si>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</si>
  <si>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</si>
  <si>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</si>
  <si>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</si>
  <si>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</si>
  <si>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</si>
  <si>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</si>
  <si>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</si>
  <si>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</si>
  <si>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</si>
  <si>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</si>
  <si>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</si>
  <si>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</si>
  <si>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</si>
  <si>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</si>
  <si>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</si>
  <si>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</si>
  <si>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</si>
  <si>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</si>
  <si>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</si>
  <si>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</si>
  <si>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</si>
  <si>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</si>
  <si>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</si>
  <si>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</si>
  <si>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</si>
  <si>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</si>
  <si>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</si>
  <si>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</si>
  <si>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</si>
  <si>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</si>
  <si>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</si>
  <si>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</si>
  <si>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</si>
  <si>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</si>
  <si>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</si>
  <si>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</si>
  <si>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</si>
  <si>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</si>
  <si>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</si>
  <si>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</si>
  <si>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</si>
  <si>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</si>
  <si>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</si>
  <si>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</si>
  <si>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</si>
  <si>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</si>
  <si>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</si>
  <si>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</si>
  <si>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</si>
  <si>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</si>
  <si>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</si>
  <si>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</si>
  <si>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</si>
  <si>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</si>
  <si>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</si>
  <si>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</si>
  <si>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</si>
  <si>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</si>
  <si>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</si>
  <si>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</si>
  <si>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</si>
  <si>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</si>
  <si>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</si>
  <si>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</si>
  <si>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</si>
  <si>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</si>
  <si>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</si>
  <si>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</si>
  <si>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</si>
  <si>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</si>
  <si>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</si>
  <si>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</si>
  <si>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</si>
  <si>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</si>
  <si>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</si>
  <si>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</si>
  <si>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</si>
  <si>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</si>
  <si>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</si>
  <si>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</si>
  <si>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</si>
  <si>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</si>
  <si>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</si>
  <si>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</si>
  <si>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</si>
  <si>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</si>
  <si>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</si>
  <si>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</si>
  <si>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</si>
  <si>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</si>
  <si>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</si>
  <si>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</si>
  <si>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</si>
  <si>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</si>
  <si>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</si>
  <si>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</si>
  <si>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</si>
  <si>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</si>
  <si>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</si>
  <si>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</si>
  <si>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</si>
  <si>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</si>
  <si>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</si>
  <si>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</si>
  <si>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</si>
  <si>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</si>
  <si>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</si>
  <si>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</si>
  <si>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</si>
  <si>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</si>
  <si>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</si>
  <si>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</si>
  <si>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</si>
  <si>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</si>
  <si>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</si>
  <si>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</si>
  <si>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</si>
  <si>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</si>
  <si>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</si>
  <si>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</si>
  <si>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</si>
  <si>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</si>
  <si>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</si>
  <si>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</si>
  <si>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</si>
  <si>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</si>
  <si>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</si>
  <si>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</si>
  <si>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</si>
  <si>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</si>
  <si>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</si>
  <si>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</si>
  <si>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</si>
  <si>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</si>
  <si>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</si>
  <si>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</si>
  <si>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</si>
  <si>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</si>
  <si>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</si>
  <si>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</si>
  <si>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</si>
  <si>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</si>
  <si>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</si>
  <si>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</si>
  <si>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</si>
  <si>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</si>
  <si>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</si>
  <si>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</si>
  <si>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</si>
  <si>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</si>
  <si>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</si>
  <si>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</si>
  <si>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</si>
  <si>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</si>
  <si>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</si>
  <si>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</si>
  <si>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</si>
  <si>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</si>
  <si>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</si>
  <si>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</si>
  <si>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</si>
  <si>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</si>
  <si>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</si>
  <si>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</si>
  <si>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</si>
  <si>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</si>
  <si>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</si>
  <si>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</si>
  <si>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</si>
  <si>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</si>
  <si>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</si>
  <si>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</si>
  <si>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</si>
  <si>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</si>
  <si>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</si>
  <si>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</si>
  <si>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</si>
  <si>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</si>
  <si>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</si>
  <si>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</si>
  <si>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</si>
  <si>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</si>
  <si>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</si>
  <si>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</si>
  <si>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</si>
  <si>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</si>
  <si>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</si>
  <si>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</si>
  <si>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</si>
  <si>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</si>
  <si>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</si>
  <si>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</si>
  <si>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</si>
  <si>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</si>
  <si>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</si>
  <si>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</si>
  <si>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</si>
  <si>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</si>
  <si>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</si>
  <si>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</si>
  <si>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</si>
  <si>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</si>
  <si>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</si>
  <si>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</si>
  <si>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</si>
  <si>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</si>
  <si>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</si>
  <si>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</si>
  <si>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</si>
  <si>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</si>
  <si>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</si>
  <si>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</si>
  <si>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</si>
  <si>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</si>
  <si>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</si>
  <si>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</si>
  <si>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</si>
  <si>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</si>
  <si>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</si>
  <si>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</si>
  <si>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</si>
  <si>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</si>
  <si>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</si>
  <si>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</si>
  <si>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</si>
  <si>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</si>
  <si>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</si>
  <si>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</si>
  <si>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</si>
  <si>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</si>
  <si>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</si>
  <si>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</si>
  <si>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</si>
  <si>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</si>
  <si>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</si>
  <si>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</si>
  <si>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</si>
  <si>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</si>
  <si>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</si>
  <si>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</si>
  <si>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</si>
  <si>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</si>
  <si>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</si>
  <si>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</si>
  <si>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</si>
  <si>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</si>
  <si>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</si>
  <si>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</si>
  <si>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</si>
  <si>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</si>
  <si>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</si>
  <si>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</si>
  <si>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</si>
  <si>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</si>
  <si>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</si>
  <si>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</si>
  <si>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</si>
  <si>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</si>
  <si>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</si>
  <si>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</si>
  <si>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</si>
  <si>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</si>
  <si>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</si>
  <si>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</si>
  <si>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</si>
  <si>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</si>
  <si>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</si>
  <si>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</si>
  <si>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</si>
  <si>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</si>
  <si>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</si>
  <si>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</si>
  <si>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</si>
  <si>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</si>
  <si>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</si>
  <si>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</si>
  <si>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</si>
  <si>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</si>
  <si>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</si>
  <si>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</si>
  <si>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</si>
  <si>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</si>
  <si>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</si>
  <si>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</si>
  <si>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</si>
  <si>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</si>
  <si>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</si>
  <si>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</si>
  <si>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</si>
  <si>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</si>
  <si>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</si>
  <si>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</si>
  <si>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</si>
  <si>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</si>
  <si>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</si>
  <si>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</si>
  <si>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</si>
  <si>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</si>
  <si>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</si>
  <si>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</si>
  <si>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</si>
  <si>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</si>
  <si>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</si>
  <si>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</si>
  <si>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</si>
  <si>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</si>
  <si>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</si>
  <si>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</si>
  <si>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</si>
  <si>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</si>
  <si>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</si>
  <si>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</si>
  <si>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</si>
  <si>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</si>
  <si>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</si>
  <si>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</si>
  <si>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</si>
  <si>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</si>
  <si>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</si>
  <si>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</si>
  <si>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</si>
  <si>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</si>
  <si>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</si>
  <si>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</si>
  <si>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</si>
  <si>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</si>
  <si>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</si>
  <si>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</si>
  <si>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</si>
  <si>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</si>
  <si>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</si>
  <si>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</si>
  <si>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</si>
  <si>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</si>
  <si>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</si>
  <si>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</si>
  <si>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</si>
  <si>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</si>
  <si>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</si>
  <si>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</si>
  <si>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</si>
  <si>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</si>
  <si>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</si>
  <si>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</si>
  <si>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</si>
  <si>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</si>
  <si>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</si>
  <si>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</si>
  <si>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</si>
  <si>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</si>
  <si>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</si>
  <si>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</si>
  <si>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</si>
  <si>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</si>
  <si>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</si>
  <si>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</si>
  <si>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</si>
  <si>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</si>
  <si>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</si>
  <si>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</si>
  <si>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</si>
  <si>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</si>
  <si>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</si>
  <si>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</si>
  <si>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</si>
  <si>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</si>
  <si>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</si>
  <si>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</si>
  <si>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</si>
  <si>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</si>
  <si>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</si>
  <si>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</si>
  <si>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</si>
  <si>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</si>
  <si>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</si>
  <si>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</si>
  <si>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</si>
  <si>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</si>
  <si>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</si>
  <si>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</si>
  <si>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</si>
  <si>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</si>
  <si>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</si>
  <si>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</si>
  <si>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</si>
  <si>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</si>
  <si>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</si>
  <si>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</si>
  <si>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</si>
  <si>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</si>
  <si>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</si>
  <si>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</si>
  <si>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</si>
  <si>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</si>
  <si>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</si>
  <si>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</si>
  <si>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</si>
  <si>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</si>
  <si>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</si>
  <si>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</si>
  <si>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</si>
  <si>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</si>
  <si>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</si>
  <si>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</si>
  <si>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</si>
  <si>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</si>
  <si>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</si>
  <si>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</si>
  <si>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</si>
  <si>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</si>
  <si>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</si>
  <si>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</si>
  <si>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</si>
  <si>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</si>
  <si>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</si>
  <si>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</si>
  <si>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</si>
  <si>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</si>
  <si>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</si>
  <si>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</si>
  <si>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</si>
  <si>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</si>
  <si>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</si>
  <si>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</si>
  <si>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</si>
  <si>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</si>
  <si>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</si>
  <si>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</si>
  <si>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</si>
  <si>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</si>
  <si>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</si>
  <si>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</si>
  <si>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</si>
  <si>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</si>
  <si>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</si>
  <si>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</si>
  <si>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</si>
  <si>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</si>
  <si>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</si>
  <si>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</si>
  <si>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</si>
  <si>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</si>
  <si>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</si>
  <si>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</si>
  <si>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</si>
  <si>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</si>
  <si>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</si>
  <si>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</si>
  <si>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</si>
  <si>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</si>
  <si>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</si>
  <si>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</si>
  <si>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</si>
  <si>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</si>
  <si>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</si>
  <si>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</si>
  <si>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</si>
  <si>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</si>
  <si>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</si>
  <si>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</si>
  <si>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</si>
  <si>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</si>
  <si>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</si>
  <si>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</si>
  <si>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</si>
  <si>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</si>
  <si>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</si>
  <si>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</si>
  <si>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</si>
  <si>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</si>
  <si>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</si>
  <si>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</si>
  <si>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</si>
  <si>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</si>
  <si>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</si>
  <si>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</si>
  <si>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</si>
  <si>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</si>
  <si>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</si>
  <si>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</si>
  <si>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</si>
  <si>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</si>
  <si>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</si>
  <si>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</si>
  <si>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</si>
  <si>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</si>
  <si>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</si>
  <si>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</si>
  <si>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</si>
  <si>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</si>
  <si>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</si>
  <si>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</si>
  <si>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</si>
  <si>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</si>
  <si>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</si>
  <si>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</si>
  <si>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</si>
  <si>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</si>
  <si>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</si>
  <si>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</si>
  <si>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</si>
  <si>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</si>
  <si>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</si>
  <si>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</si>
  <si>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</si>
  <si>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</si>
  <si>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</si>
  <si>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</si>
  <si>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</si>
  <si>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</si>
  <si>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</si>
  <si>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</si>
  <si>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</si>
  <si>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</si>
  <si>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</si>
  <si>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</si>
  <si>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</si>
  <si>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</si>
  <si>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</si>
  <si>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</si>
  <si>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</si>
  <si>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</si>
  <si>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</si>
  <si>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</si>
  <si>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</si>
  <si>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</si>
  <si>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</si>
  <si>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</si>
  <si>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</si>
  <si>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</si>
  <si>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</si>
  <si>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</si>
  <si>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</si>
  <si>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2040 Climate Target</t>
  </si>
  <si>
    <t>2040 industry CO2e emissions per the Climate Target Impact Assessment</t>
  </si>
  <si>
    <t>2040 industry non-energy CO2e emissions per the Climate Target Impact Assessment</t>
  </si>
  <si>
    <t>2040 industry energy-related CO2e emissions per the Climate Target Impact Assessment</t>
  </si>
  <si>
    <t>indst process co2e sector</t>
  </si>
  <si>
    <t>indst process co2e pollutant</t>
  </si>
  <si>
    <t>indst energy co2e sector</t>
  </si>
  <si>
    <t>indst energy co2e pollutant</t>
  </si>
  <si>
    <t>2040 Climate Target (energy)</t>
  </si>
  <si>
    <t>2040 Climate Target (total)</t>
  </si>
  <si>
    <t>indst co2 source</t>
  </si>
  <si>
    <t>2040 industry CO2 emissions per the Climate Target Impact Assessment</t>
  </si>
  <si>
    <t>2040 industry energy-related CO2 emissions per the Climate Target Impact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</si>
</sst>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7" x14ac:dyDescent="0.35">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5">
      <c r="A6" s="2" t="s">
        <v>4</v>
      </c>
      <c r="B6" s="2" t="s">
        <v>2248</v>
      </c>
      <c r="C6" s="1" t="s">
        <v>2249</v>
      </c>
      <c r="D6" s="2" t="s">
        <v>1336</v>
      </c>
      <c r="E6" s="1" t="s">
        <v>2251</v>
      </c>
      <c r="F6" s="52">
        <v>0</v>
      </c>
      <c r="G6" s="52">
        <v>1</v>
      </c>
      <c r="H6" s="52">
        <v>0.02</v>
      </c>
      <c r="I6" s="47" t="s">
        <v>1332</v>
      </c>
      <c r="J6" s="47" t="s">
        <v>2648</v>
      </c>
      <c r="K6" s="55"/>
      <c r="L6" s="55" t="s">
        <v>1572</v>
      </c>
      <c r="M6" s="255" t="s">
        <v>2613</v>
      </c>
    </row>
    <row r="7" spans="1:14" ht="91" customHeight="1" x14ac:dyDescent="0.35">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9" x14ac:dyDescent="0.35">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9" x14ac:dyDescent="0.35">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45" x14ac:dyDescent="0.35">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2619</v>
      </c>
      <c r="K15" s="55"/>
      <c r="L15" s="55"/>
      <c r="M15" s="145"/>
    </row>
    <row r="16" spans="1:14" ht="43.5" x14ac:dyDescent="0.35">
      <c r="A16" s="2" t="s">
        <v>4</v>
      </c>
      <c r="B16" s="2" t="s">
        <v>2395</v>
      </c>
      <c r="C16" s="1" t="s">
        <v>2396</v>
      </c>
      <c r="D16" s="2" t="s">
        <v>2397</v>
      </c>
      <c r="E16" s="1" t="s">
        <v>2398</v>
      </c>
      <c r="F16" s="206">
        <v>0</v>
      </c>
      <c r="G16" s="206">
        <v>1</v>
      </c>
      <c r="H16" s="206">
        <v>1</v>
      </c>
      <c r="I16" s="47" t="s">
        <v>29</v>
      </c>
      <c r="J16" s="47" t="s">
        <v>2649</v>
      </c>
      <c r="K16" s="55"/>
      <c r="L16" s="55"/>
      <c r="M16" s="145" t="s">
        <v>2620</v>
      </c>
    </row>
    <row r="17" spans="1:14" ht="58" x14ac:dyDescent="0.35">
      <c r="A17" s="2" t="s">
        <v>4</v>
      </c>
      <c r="B17" s="2" t="s">
        <v>2758</v>
      </c>
      <c r="C17" s="1" t="s">
        <v>2759</v>
      </c>
      <c r="D17" s="2" t="s">
        <v>2228</v>
      </c>
      <c r="E17" s="1" t="s">
        <v>2760</v>
      </c>
      <c r="F17" s="206">
        <v>0</v>
      </c>
      <c r="G17" s="206">
        <v>1</v>
      </c>
      <c r="H17" s="206">
        <v>1</v>
      </c>
      <c r="I17" s="47" t="s">
        <v>29</v>
      </c>
      <c r="J17" s="47" t="s">
        <v>2761</v>
      </c>
      <c r="K17" s="55"/>
      <c r="L17" s="55"/>
      <c r="M17" s="145"/>
    </row>
    <row r="18" spans="1:14" ht="58" x14ac:dyDescent="0.35">
      <c r="A18" s="1" t="s">
        <v>2718</v>
      </c>
      <c r="B18" s="1" t="s">
        <v>15</v>
      </c>
      <c r="C18" s="1" t="s">
        <v>1364</v>
      </c>
      <c r="D18" s="1" t="s">
        <v>15</v>
      </c>
      <c r="E18" s="1" t="s">
        <v>1363</v>
      </c>
      <c r="F18" s="50">
        <v>0</v>
      </c>
      <c r="G18" s="50">
        <v>1</v>
      </c>
      <c r="H18" s="50">
        <v>0.01</v>
      </c>
      <c r="I18" s="47" t="s">
        <v>2636</v>
      </c>
      <c r="J18" s="47" t="s">
        <v>2693</v>
      </c>
      <c r="K18" s="47" t="s">
        <v>192</v>
      </c>
      <c r="L18" s="6" t="s">
        <v>193</v>
      </c>
      <c r="M18" s="146" t="s">
        <v>2046</v>
      </c>
    </row>
    <row r="19" spans="1:14" ht="72.5" x14ac:dyDescent="0.35">
      <c r="A19" s="1" t="s">
        <v>2718</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5" x14ac:dyDescent="0.35">
      <c r="A20" s="1" t="s">
        <v>2718</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2718</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5" x14ac:dyDescent="0.35">
      <c r="A22" s="1" t="s">
        <v>2718</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9" x14ac:dyDescent="0.35">
      <c r="A23" s="1" t="s">
        <v>2718</v>
      </c>
      <c r="B23" t="s">
        <v>2710</v>
      </c>
      <c r="C23" t="s">
        <v>2711</v>
      </c>
      <c r="D23" s="20" t="s">
        <v>338</v>
      </c>
      <c r="E23" t="s">
        <v>2712</v>
      </c>
      <c r="F23">
        <v>0</v>
      </c>
      <c r="G23" s="39">
        <v>290000</v>
      </c>
      <c r="H23" s="39">
        <v>5000</v>
      </c>
      <c r="I23" s="218" t="s">
        <v>2713</v>
      </c>
      <c r="J23" s="218" t="s">
        <v>2714</v>
      </c>
      <c r="K23" s="218"/>
      <c r="L23" s="188"/>
    </row>
    <row r="24" spans="1:14" ht="43.5" x14ac:dyDescent="0.35">
      <c r="A24" s="1" t="s">
        <v>2718</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2718</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5" x14ac:dyDescent="0.35">
      <c r="A26" s="1" t="s">
        <v>2718</v>
      </c>
      <c r="B26" s="1" t="s">
        <v>12</v>
      </c>
      <c r="C26" s="1" t="s">
        <v>6</v>
      </c>
      <c r="D26" s="1" t="s">
        <v>12</v>
      </c>
      <c r="E26" s="1" t="s">
        <v>1180</v>
      </c>
      <c r="F26" s="1">
        <v>0</v>
      </c>
      <c r="G26" s="1">
        <v>1</v>
      </c>
      <c r="H26" s="1">
        <v>1</v>
      </c>
      <c r="I26" s="47" t="s">
        <v>29</v>
      </c>
      <c r="J26" s="47" t="s">
        <v>2656</v>
      </c>
      <c r="K26" s="47" t="s">
        <v>200</v>
      </c>
      <c r="L26" s="6" t="s">
        <v>201</v>
      </c>
    </row>
    <row r="27" spans="1:14" ht="43.5" x14ac:dyDescent="0.35">
      <c r="A27" s="1" t="s">
        <v>2718</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2718</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2706</v>
      </c>
      <c r="C30" t="s">
        <v>2707</v>
      </c>
      <c r="D30" s="191" t="s">
        <v>2706</v>
      </c>
      <c r="E30" t="s">
        <v>2708</v>
      </c>
      <c r="F30" s="191">
        <v>0</v>
      </c>
      <c r="G30" s="191">
        <v>1</v>
      </c>
      <c r="H30" s="191">
        <v>1</v>
      </c>
      <c r="I30" s="188" t="s">
        <v>29</v>
      </c>
      <c r="J30" s="218" t="s">
        <v>2709</v>
      </c>
      <c r="K30" s="218"/>
      <c r="L30" s="188"/>
    </row>
    <row r="31" spans="1:14" ht="58" x14ac:dyDescent="0.35">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2410</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2687</v>
      </c>
    </row>
    <row r="41" spans="1:14" ht="43.5" x14ac:dyDescent="0.35">
      <c r="A41" s="1" t="s">
        <v>8</v>
      </c>
      <c r="B41" s="1" t="s">
        <v>59</v>
      </c>
      <c r="C41" s="1" t="s">
        <v>127</v>
      </c>
      <c r="D41" s="1" t="s">
        <v>59</v>
      </c>
      <c r="E41" s="102"/>
      <c r="F41" s="1">
        <v>0</v>
      </c>
      <c r="G41" s="1">
        <v>1</v>
      </c>
      <c r="H41" s="1">
        <v>1</v>
      </c>
      <c r="I41" s="47" t="s">
        <v>29</v>
      </c>
      <c r="J41" s="157" t="s">
        <v>2676</v>
      </c>
    </row>
    <row r="42" spans="1:14" x14ac:dyDescent="0.35">
      <c r="A42" t="s">
        <v>8</v>
      </c>
      <c r="B42" t="s">
        <v>2536</v>
      </c>
      <c r="C42" t="s">
        <v>2535</v>
      </c>
      <c r="D42" t="s">
        <v>2536</v>
      </c>
      <c r="F42">
        <v>0</v>
      </c>
      <c r="G42">
        <v>1</v>
      </c>
      <c r="H42">
        <v>1</v>
      </c>
      <c r="I42" s="218" t="s">
        <v>29</v>
      </c>
      <c r="J42" s="256" t="s">
        <v>2537</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5" x14ac:dyDescent="0.35">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7" x14ac:dyDescent="0.35">
      <c r="A49" s="1" t="s">
        <v>8</v>
      </c>
      <c r="B49" s="1" t="s">
        <v>2346</v>
      </c>
      <c r="C49" s="1" t="s">
        <v>2347</v>
      </c>
      <c r="D49" s="1" t="s">
        <v>2348</v>
      </c>
      <c r="E49" s="1" t="s">
        <v>2349</v>
      </c>
      <c r="F49" s="50">
        <v>0</v>
      </c>
      <c r="G49" s="51">
        <v>1</v>
      </c>
      <c r="H49" s="51">
        <v>0.01</v>
      </c>
      <c r="I49" s="2" t="s">
        <v>2350</v>
      </c>
      <c r="J49" s="47" t="s">
        <v>2625</v>
      </c>
      <c r="K49" s="47"/>
      <c r="L49" s="6"/>
      <c r="M49" s="146"/>
    </row>
    <row r="50" spans="1:14" ht="58" x14ac:dyDescent="0.35">
      <c r="A50" s="1" t="s">
        <v>8</v>
      </c>
      <c r="B50" s="1" t="s">
        <v>2401</v>
      </c>
      <c r="C50" s="1" t="s">
        <v>2399</v>
      </c>
      <c r="D50" s="1" t="s">
        <v>2400</v>
      </c>
      <c r="E50" s="1" t="s">
        <v>2404</v>
      </c>
      <c r="F50" s="223">
        <v>0</v>
      </c>
      <c r="G50" s="1">
        <v>100</v>
      </c>
      <c r="H50" s="1">
        <v>5</v>
      </c>
      <c r="I50" s="2" t="s">
        <v>2635</v>
      </c>
      <c r="J50" s="47" t="s">
        <v>2668</v>
      </c>
      <c r="K50" s="47"/>
      <c r="L50" s="6"/>
      <c r="M50" s="146"/>
    </row>
    <row r="51" spans="1:14" ht="58" x14ac:dyDescent="0.35">
      <c r="A51" s="1" t="s">
        <v>8</v>
      </c>
      <c r="B51" s="1" t="s">
        <v>2402</v>
      </c>
      <c r="C51" s="1" t="s">
        <v>2403</v>
      </c>
      <c r="D51" s="1" t="s">
        <v>2400</v>
      </c>
      <c r="E51" s="1" t="s">
        <v>2405</v>
      </c>
      <c r="F51" s="50">
        <v>0</v>
      </c>
      <c r="G51" s="51">
        <v>1</v>
      </c>
      <c r="H51" s="51">
        <v>0.01</v>
      </c>
      <c r="I51" s="2" t="s">
        <v>2406</v>
      </c>
      <c r="J51" s="47" t="s">
        <v>2673</v>
      </c>
      <c r="K51" s="47"/>
      <c r="L51" s="6"/>
      <c r="M51" s="146"/>
    </row>
    <row r="52" spans="1:14" ht="29" x14ac:dyDescent="0.35">
      <c r="A52" s="1" t="s">
        <v>8</v>
      </c>
      <c r="B52" s="1" t="s">
        <v>2407</v>
      </c>
      <c r="C52" s="1" t="s">
        <v>2408</v>
      </c>
      <c r="D52" s="1" t="s">
        <v>2407</v>
      </c>
      <c r="E52" s="1" t="s">
        <v>2409</v>
      </c>
      <c r="F52" s="223">
        <v>0</v>
      </c>
      <c r="G52" s="1">
        <v>100</v>
      </c>
      <c r="H52" s="1">
        <v>5</v>
      </c>
      <c r="I52" s="2" t="s">
        <v>2634</v>
      </c>
      <c r="J52" s="47" t="s">
        <v>2674</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2715</v>
      </c>
      <c r="C65" s="1" t="s">
        <v>2762</v>
      </c>
      <c r="D65" s="2" t="s">
        <v>2715</v>
      </c>
      <c r="E65" s="2" t="s">
        <v>2716</v>
      </c>
      <c r="F65" s="52">
        <v>0</v>
      </c>
      <c r="G65" s="53">
        <v>1</v>
      </c>
      <c r="H65" s="53">
        <v>0.01</v>
      </c>
      <c r="I65" s="6" t="s">
        <v>33</v>
      </c>
      <c r="J65" s="6" t="s">
        <v>2717</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8" x14ac:dyDescent="0.35">
      <c r="A72" s="1" t="s">
        <v>9</v>
      </c>
      <c r="B72" s="2" t="s">
        <v>1356</v>
      </c>
      <c r="C72" s="1" t="s">
        <v>1357</v>
      </c>
      <c r="D72" s="2" t="s">
        <v>1360</v>
      </c>
      <c r="E72" s="1" t="s">
        <v>1361</v>
      </c>
      <c r="F72" s="53">
        <v>0</v>
      </c>
      <c r="G72" s="53">
        <v>1</v>
      </c>
      <c r="H72" s="53">
        <v>0.01</v>
      </c>
      <c r="I72" s="47" t="s">
        <v>1362</v>
      </c>
      <c r="J72" s="6" t="s">
        <v>2757</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101.5" x14ac:dyDescent="0.35">
      <c r="A83" s="1" t="s">
        <v>10</v>
      </c>
      <c r="B83" s="1" t="s">
        <v>2764</v>
      </c>
      <c r="C83" s="1" t="s">
        <v>1293</v>
      </c>
      <c r="D83" s="1" t="s">
        <v>2763</v>
      </c>
      <c r="E83" s="1" t="s">
        <v>1155</v>
      </c>
      <c r="F83" s="1">
        <v>0</v>
      </c>
      <c r="G83" s="1">
        <v>300</v>
      </c>
      <c r="H83" s="1">
        <v>5</v>
      </c>
      <c r="I83" s="102" t="s">
        <v>2520</v>
      </c>
      <c r="J83" s="47" t="s">
        <v>2683</v>
      </c>
      <c r="K83" s="47" t="s">
        <v>235</v>
      </c>
      <c r="L83" s="6" t="s">
        <v>236</v>
      </c>
      <c r="M83" s="147" t="s">
        <v>2658</v>
      </c>
      <c r="N83" s="6" t="s">
        <v>2658</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2558</v>
      </c>
      <c r="D86" s="102"/>
      <c r="E86" s="2" t="s">
        <v>2190</v>
      </c>
      <c r="F86" s="1">
        <v>0</v>
      </c>
      <c r="G86" s="1">
        <v>1</v>
      </c>
      <c r="H86" s="1">
        <v>1</v>
      </c>
      <c r="I86" s="47" t="s">
        <v>29</v>
      </c>
      <c r="J86" s="47" t="s">
        <v>2632</v>
      </c>
      <c r="K86" s="47" t="s">
        <v>235</v>
      </c>
      <c r="L86" s="6" t="s">
        <v>236</v>
      </c>
    </row>
    <row r="87" spans="1:14" ht="29" x14ac:dyDescent="0.35">
      <c r="A87" s="2" t="s">
        <v>10</v>
      </c>
      <c r="B87" s="1" t="s">
        <v>2145</v>
      </c>
      <c r="C87" s="1" t="s">
        <v>2145</v>
      </c>
      <c r="D87" s="102"/>
      <c r="E87" s="102"/>
      <c r="F87" s="1">
        <v>0</v>
      </c>
      <c r="G87" s="1">
        <v>1</v>
      </c>
      <c r="H87" s="1">
        <v>1</v>
      </c>
      <c r="I87" s="47" t="s">
        <v>29</v>
      </c>
      <c r="J87" s="1" t="s">
        <v>2662</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5">
      <c r="A91" t="s">
        <v>10</v>
      </c>
      <c r="B91" t="s">
        <v>2528</v>
      </c>
      <c r="C91" t="s">
        <v>2529</v>
      </c>
      <c r="F91">
        <v>0</v>
      </c>
      <c r="G91">
        <v>1</v>
      </c>
      <c r="H91">
        <v>1</v>
      </c>
      <c r="I91" s="218" t="s">
        <v>29</v>
      </c>
      <c r="J91" t="s">
        <v>2684</v>
      </c>
    </row>
    <row r="92" spans="1:14" ht="43.5" x14ac:dyDescent="0.35">
      <c r="A92" t="s">
        <v>10</v>
      </c>
      <c r="B92" t="s">
        <v>2530</v>
      </c>
      <c r="C92" t="s">
        <v>2531</v>
      </c>
      <c r="F92">
        <v>0</v>
      </c>
      <c r="G92">
        <v>1</v>
      </c>
      <c r="H92">
        <v>1</v>
      </c>
      <c r="I92" s="218" t="s">
        <v>29</v>
      </c>
      <c r="J92" s="1" t="s">
        <v>2685</v>
      </c>
    </row>
    <row r="93" spans="1:14" ht="43.5" x14ac:dyDescent="0.35">
      <c r="A93" t="s">
        <v>10</v>
      </c>
      <c r="B93" t="s">
        <v>2532</v>
      </c>
      <c r="C93" t="s">
        <v>2533</v>
      </c>
      <c r="F93">
        <v>0</v>
      </c>
      <c r="G93">
        <v>1</v>
      </c>
      <c r="H93">
        <v>1</v>
      </c>
      <c r="I93" s="218" t="s">
        <v>29</v>
      </c>
      <c r="J93" s="1" t="s">
        <v>2686</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5">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2388</v>
      </c>
      <c r="D108" s="102"/>
      <c r="E108" s="1" t="s">
        <v>1849</v>
      </c>
      <c r="F108" s="1">
        <v>0</v>
      </c>
      <c r="G108" s="1">
        <v>10</v>
      </c>
      <c r="H108" s="1">
        <v>1</v>
      </c>
      <c r="I108" s="1" t="s">
        <v>1792</v>
      </c>
      <c r="J108" s="4" t="s">
        <v>2057</v>
      </c>
      <c r="K108" s="4" t="s">
        <v>1793</v>
      </c>
    </row>
    <row r="109" spans="1:13" ht="130.5" x14ac:dyDescent="0.35">
      <c r="A109" s="1" t="s">
        <v>1814</v>
      </c>
      <c r="B109" s="1" t="s">
        <v>2389</v>
      </c>
      <c r="C109" s="1" t="s">
        <v>2390</v>
      </c>
      <c r="D109" s="102"/>
      <c r="E109" s="1" t="s">
        <v>2391</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2392</v>
      </c>
      <c r="C114" s="1" t="s">
        <v>2393</v>
      </c>
      <c r="D114" s="102"/>
      <c r="E114" s="1" t="s">
        <v>2394</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2654</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2759</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2711</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2707</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2762</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2427</v>
      </c>
      <c r="B5" t="s">
        <v>2539</v>
      </c>
    </row>
    <row r="6" spans="1:2" x14ac:dyDescent="0.35">
      <c r="A6" s="139" t="s">
        <v>1207</v>
      </c>
      <c r="B6" t="s">
        <v>345</v>
      </c>
    </row>
    <row r="7" spans="1:2" x14ac:dyDescent="0.35">
      <c r="A7" s="139" t="s">
        <v>2428</v>
      </c>
      <c r="B7" t="s">
        <v>2538</v>
      </c>
    </row>
    <row r="8" spans="1:2" ht="29" x14ac:dyDescent="0.35">
      <c r="A8" s="139" t="s">
        <v>2450</v>
      </c>
      <c r="B8" t="s">
        <v>2555</v>
      </c>
    </row>
    <row r="9" spans="1:2" x14ac:dyDescent="0.35">
      <c r="A9" s="139" t="s">
        <v>2429</v>
      </c>
      <c r="B9" t="s">
        <v>2541</v>
      </c>
    </row>
    <row r="10" spans="1:2" x14ac:dyDescent="0.35">
      <c r="A10" s="139" t="s">
        <v>2430</v>
      </c>
      <c r="B10" t="s">
        <v>2542</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2431</v>
      </c>
      <c r="B14" t="s">
        <v>2543</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2432</v>
      </c>
      <c r="B20" t="s">
        <v>2540</v>
      </c>
    </row>
    <row r="21" spans="1:2" x14ac:dyDescent="0.35">
      <c r="A21" s="139" t="s">
        <v>348</v>
      </c>
      <c r="B21" t="s">
        <v>348</v>
      </c>
    </row>
    <row r="22" spans="1:2" x14ac:dyDescent="0.35">
      <c r="A22" s="139" t="s">
        <v>2433</v>
      </c>
      <c r="B22" t="s">
        <v>2544</v>
      </c>
    </row>
    <row r="23" spans="1:2" x14ac:dyDescent="0.35">
      <c r="A23" s="139" t="s">
        <v>1339</v>
      </c>
      <c r="B23" t="s">
        <v>1339</v>
      </c>
    </row>
    <row r="24" spans="1:2" x14ac:dyDescent="0.35">
      <c r="A24" s="139" t="s">
        <v>1263</v>
      </c>
      <c r="B24" t="s">
        <v>2609</v>
      </c>
    </row>
    <row r="25" spans="1:2" x14ac:dyDescent="0.35">
      <c r="A25" s="139" t="s">
        <v>1264</v>
      </c>
      <c r="B25" t="s">
        <v>2610</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2569</v>
      </c>
    </row>
    <row r="31" spans="1:2" x14ac:dyDescent="0.35">
      <c r="A31" s="139" t="s">
        <v>2434</v>
      </c>
      <c r="B31" t="s">
        <v>2545</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2565</v>
      </c>
    </row>
    <row r="37" spans="1:2" x14ac:dyDescent="0.35">
      <c r="A37" s="139" t="s">
        <v>2435</v>
      </c>
      <c r="B37" t="s">
        <v>2546</v>
      </c>
    </row>
    <row r="38" spans="1:2" x14ac:dyDescent="0.35">
      <c r="A38" s="139" t="s">
        <v>2436</v>
      </c>
      <c r="B38" t="s">
        <v>2547</v>
      </c>
    </row>
    <row r="39" spans="1:2" x14ac:dyDescent="0.35">
      <c r="A39" s="139" t="s">
        <v>2437</v>
      </c>
      <c r="B39" t="s">
        <v>2548</v>
      </c>
    </row>
    <row r="40" spans="1:2" x14ac:dyDescent="0.35">
      <c r="A40" s="139" t="s">
        <v>2438</v>
      </c>
      <c r="B40" t="s">
        <v>2549</v>
      </c>
    </row>
    <row r="41" spans="1:2" x14ac:dyDescent="0.35">
      <c r="A41" s="139" t="s">
        <v>2439</v>
      </c>
      <c r="B41" t="s">
        <v>2550</v>
      </c>
    </row>
    <row r="42" spans="1:2" x14ac:dyDescent="0.35">
      <c r="A42" s="139" t="s">
        <v>2440</v>
      </c>
      <c r="B42" t="s">
        <v>2551</v>
      </c>
    </row>
    <row r="43" spans="1:2" x14ac:dyDescent="0.35">
      <c r="A43" s="139" t="s">
        <v>2433</v>
      </c>
      <c r="B43" t="s">
        <v>2544</v>
      </c>
    </row>
    <row r="44" spans="1:2" x14ac:dyDescent="0.35">
      <c r="A44" s="139" t="s">
        <v>2108</v>
      </c>
      <c r="B44" t="s">
        <v>2552</v>
      </c>
    </row>
    <row r="45" spans="1:2" x14ac:dyDescent="0.35">
      <c r="A45" s="139" t="s">
        <v>2441</v>
      </c>
      <c r="B45" t="s">
        <v>2554</v>
      </c>
    </row>
    <row r="46" spans="1:2" x14ac:dyDescent="0.35">
      <c r="A46" s="139" t="s">
        <v>2442</v>
      </c>
      <c r="B46" t="s">
        <v>2553</v>
      </c>
    </row>
    <row r="48" spans="1:2" x14ac:dyDescent="0.35">
      <c r="A48" s="268" t="s">
        <v>1690</v>
      </c>
      <c r="B48" s="268"/>
    </row>
    <row r="49" spans="1:2" x14ac:dyDescent="0.35">
      <c r="A49" s="137" t="s">
        <v>1687</v>
      </c>
      <c r="B49" s="137" t="s">
        <v>1688</v>
      </c>
    </row>
    <row r="50" spans="1:2" x14ac:dyDescent="0.35">
      <c r="A50" s="100" t="s">
        <v>136</v>
      </c>
      <c r="B50" t="s">
        <v>2520</v>
      </c>
    </row>
    <row r="51" spans="1:2" x14ac:dyDescent="0.35">
      <c r="A51" s="100" t="s">
        <v>138</v>
      </c>
      <c r="B51" t="s">
        <v>2521</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opLeftCell="F1" zoomScale="70" zoomScaleNormal="70" workbookViewId="0">
      <pane ySplit="1" topLeftCell="A149" activePane="bottomLeft" state="frozen"/>
      <selection pane="bottomLeft" activeCell="I151" sqref="I151"/>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2570</v>
      </c>
    </row>
    <row r="3" spans="1:10" x14ac:dyDescent="0.35">
      <c r="A3" s="2" t="s">
        <v>1213</v>
      </c>
      <c r="B3" s="1" t="s">
        <v>1215</v>
      </c>
      <c r="C3" s="49">
        <v>1</v>
      </c>
      <c r="D3" s="2" t="s">
        <v>63</v>
      </c>
      <c r="E3" s="2" t="s">
        <v>64</v>
      </c>
      <c r="F3" s="1" t="str">
        <f>UnitControlCenter!$B$3</f>
        <v>million metric tons / year</v>
      </c>
      <c r="G3" s="1" t="s">
        <v>1197</v>
      </c>
      <c r="J3" s="1" t="s">
        <v>2571</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2766</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2605</v>
      </c>
      <c r="C18" s="141">
        <v>1</v>
      </c>
      <c r="D18" s="135" t="s">
        <v>65</v>
      </c>
      <c r="E18" s="135" t="s">
        <v>66</v>
      </c>
      <c r="F18" s="135" t="s">
        <v>345</v>
      </c>
      <c r="G18" s="135" t="s">
        <v>2606</v>
      </c>
      <c r="H18" s="135" t="s">
        <v>2607</v>
      </c>
      <c r="I18" s="135" t="s">
        <v>2608</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2765</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1</v>
      </c>
      <c r="D59" s="1" t="s">
        <v>65</v>
      </c>
      <c r="E59" s="1" t="s">
        <v>66</v>
      </c>
      <c r="F59" s="1" t="str">
        <f>UnitControlCenter!$B$11</f>
        <v>jobs</v>
      </c>
      <c r="G59" s="1" t="s">
        <v>2076</v>
      </c>
      <c r="H59" s="1" t="s">
        <v>2077</v>
      </c>
      <c r="I59" s="1" t="s">
        <v>2078</v>
      </c>
    </row>
    <row r="60" spans="1:10" ht="29" x14ac:dyDescent="0.35">
      <c r="A60" s="2" t="s">
        <v>1724</v>
      </c>
      <c r="B60" s="133" t="s">
        <v>2079</v>
      </c>
      <c r="C60" s="44">
        <v>1</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2730</v>
      </c>
      <c r="H96" s="1" t="s">
        <v>2731</v>
      </c>
      <c r="I96" s="1" t="s">
        <v>2732</v>
      </c>
    </row>
    <row r="97" spans="1:10" ht="261" x14ac:dyDescent="0.35">
      <c r="A97" s="2" t="s">
        <v>1342</v>
      </c>
      <c r="B97" s="2" t="s">
        <v>1226</v>
      </c>
      <c r="C97" s="44">
        <v>1</v>
      </c>
      <c r="D97" s="1" t="s">
        <v>65</v>
      </c>
      <c r="E97" s="1" t="s">
        <v>64</v>
      </c>
      <c r="F97" s="1" t="str">
        <f>UnitControlCenter!$B$16</f>
        <v>terawatt-hours (TWh) / year</v>
      </c>
      <c r="G97" s="1" t="s">
        <v>2733</v>
      </c>
      <c r="H97" s="1" t="s">
        <v>2731</v>
      </c>
      <c r="I97" s="1" t="s">
        <v>2732</v>
      </c>
    </row>
    <row r="98" spans="1:10" ht="232" x14ac:dyDescent="0.35">
      <c r="A98" s="2" t="s">
        <v>1342</v>
      </c>
      <c r="B98" s="2" t="s">
        <v>1227</v>
      </c>
      <c r="C98" s="44">
        <v>1</v>
      </c>
      <c r="D98" s="1" t="s">
        <v>65</v>
      </c>
      <c r="E98" s="1" t="s">
        <v>66</v>
      </c>
      <c r="F98" s="1" t="str">
        <f>UnitControlCenter!$B$21</f>
        <v>gigawatts (GW) / year</v>
      </c>
      <c r="G98" s="1" t="s">
        <v>2734</v>
      </c>
      <c r="H98" s="1" t="s">
        <v>2735</v>
      </c>
      <c r="I98" s="1" t="s">
        <v>2736</v>
      </c>
    </row>
    <row r="99" spans="1:10" ht="261" x14ac:dyDescent="0.35">
      <c r="A99" s="2" t="s">
        <v>1342</v>
      </c>
      <c r="B99" s="2" t="s">
        <v>1228</v>
      </c>
      <c r="C99" s="44">
        <v>1</v>
      </c>
      <c r="D99" s="1" t="s">
        <v>65</v>
      </c>
      <c r="E99" s="1" t="s">
        <v>64</v>
      </c>
      <c r="F99" s="1" t="str">
        <f>UnitControlCenter!$B$21</f>
        <v>gigawatts (GW) / year</v>
      </c>
      <c r="G99" s="1" t="s">
        <v>2737</v>
      </c>
      <c r="H99" s="1" t="s">
        <v>2738</v>
      </c>
      <c r="I99" s="1" t="s">
        <v>2739</v>
      </c>
    </row>
    <row r="100" spans="1:10" ht="72.5" x14ac:dyDescent="0.35">
      <c r="A100" s="2" t="s">
        <v>1342</v>
      </c>
      <c r="B100" s="2" t="s">
        <v>1343</v>
      </c>
      <c r="C100" s="44">
        <v>1</v>
      </c>
      <c r="D100" s="1" t="s">
        <v>65</v>
      </c>
      <c r="E100" s="1" t="s">
        <v>66</v>
      </c>
      <c r="F100" s="1" t="str">
        <f>UnitControlCenter!$B$16</f>
        <v>terawatt-hours (TWh) / year</v>
      </c>
      <c r="G100" s="1" t="s">
        <v>2740</v>
      </c>
      <c r="H100" s="1" t="s">
        <v>2741</v>
      </c>
      <c r="I100" s="1" t="s">
        <v>2742</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2603</v>
      </c>
      <c r="H104" s="1" t="s">
        <v>2601</v>
      </c>
      <c r="I104" s="44" t="s">
        <v>2602</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2422</v>
      </c>
      <c r="I106" s="44" t="s">
        <v>2424</v>
      </c>
    </row>
    <row r="107" spans="1:10" ht="188.5" x14ac:dyDescent="0.35">
      <c r="A107" s="2" t="s">
        <v>1983</v>
      </c>
      <c r="B107" s="2" t="s">
        <v>1337</v>
      </c>
      <c r="C107" s="44">
        <v>1</v>
      </c>
      <c r="D107" s="1" t="s">
        <v>65</v>
      </c>
      <c r="E107" s="1" t="s">
        <v>66</v>
      </c>
      <c r="F107" s="1" t="str">
        <f>UnitControlCenter!$B$23</f>
        <v>cubic km / yr</v>
      </c>
      <c r="G107" s="1" t="s">
        <v>2357</v>
      </c>
      <c r="H107" s="1" t="s">
        <v>2421</v>
      </c>
      <c r="I107" s="44" t="s">
        <v>2423</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2421</v>
      </c>
      <c r="I108" s="44" t="s">
        <v>2423</v>
      </c>
    </row>
    <row r="109" spans="1:10" ht="409.5" x14ac:dyDescent="0.35">
      <c r="A109" s="2" t="s">
        <v>2327</v>
      </c>
      <c r="B109" s="2" t="s">
        <v>2328</v>
      </c>
      <c r="C109" s="44">
        <v>1</v>
      </c>
      <c r="D109" s="1" t="s">
        <v>65</v>
      </c>
      <c r="E109" s="1" t="s">
        <v>2334</v>
      </c>
      <c r="F109" s="1" t="str">
        <f>UnitControlCenter!$B$17</f>
        <v>terawatt-hours (TWh)</v>
      </c>
      <c r="G109" s="1" t="s">
        <v>2384</v>
      </c>
      <c r="H109" s="1" t="s">
        <v>2380</v>
      </c>
      <c r="I109" s="1" t="s">
        <v>2381</v>
      </c>
    </row>
    <row r="110" spans="1:10" ht="406" x14ac:dyDescent="0.35">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2590</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2588</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2589</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2592</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2591</v>
      </c>
      <c r="C129" s="44">
        <v>1</v>
      </c>
      <c r="D129" s="1" t="s">
        <v>65</v>
      </c>
      <c r="E129" s="1" t="s">
        <v>66</v>
      </c>
      <c r="F129" s="1" t="str">
        <f>UnitControlCenter!$B$28</f>
        <v>million vehicles</v>
      </c>
      <c r="G129" s="1" t="s">
        <v>1492</v>
      </c>
      <c r="H129" s="1" t="s">
        <v>1484</v>
      </c>
      <c r="I129" s="1" t="s">
        <v>1485</v>
      </c>
    </row>
    <row r="130" spans="1:10" ht="58" x14ac:dyDescent="0.35">
      <c r="A130" s="2" t="s">
        <v>1618</v>
      </c>
      <c r="B130" s="2" t="s">
        <v>2593</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2594</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2594</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2595</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2447</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61" x14ac:dyDescent="0.35">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2599</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2599</v>
      </c>
      <c r="B149" s="2" t="s">
        <v>1275</v>
      </c>
      <c r="C149" s="44">
        <v>1</v>
      </c>
      <c r="D149" s="1" t="s">
        <v>65</v>
      </c>
      <c r="E149" s="1" t="s">
        <v>66</v>
      </c>
      <c r="F149" s="1" t="str">
        <f>UnitControlCenter!$B$3</f>
        <v>million metric tons / year</v>
      </c>
      <c r="G149" s="1" t="s">
        <v>1982</v>
      </c>
      <c r="H149" s="1" t="s">
        <v>1927</v>
      </c>
      <c r="I149" s="156" t="s">
        <v>1928</v>
      </c>
      <c r="J149" s="1" t="s">
        <v>2771</v>
      </c>
    </row>
    <row r="150" spans="1:10" ht="29" x14ac:dyDescent="0.35">
      <c r="A150" s="2" t="s">
        <v>2599</v>
      </c>
      <c r="B150" s="2" t="s">
        <v>1276</v>
      </c>
      <c r="C150" s="44">
        <v>1</v>
      </c>
      <c r="D150" s="1" t="s">
        <v>65</v>
      </c>
      <c r="E150" s="1" t="s">
        <v>66</v>
      </c>
      <c r="F150" s="1" t="str">
        <f>UnitControlCenter!$B$3</f>
        <v>million metric tons / year</v>
      </c>
      <c r="G150" s="1" t="s">
        <v>1482</v>
      </c>
      <c r="H150" s="1" t="s">
        <v>1479</v>
      </c>
      <c r="I150" s="1" t="s">
        <v>1480</v>
      </c>
      <c r="J150" s="1" t="s">
        <v>2772</v>
      </c>
    </row>
    <row r="151" spans="1:10" ht="304.5" x14ac:dyDescent="0.35">
      <c r="A151" s="2" t="s">
        <v>2599</v>
      </c>
      <c r="B151" s="2" t="s">
        <v>1683</v>
      </c>
      <c r="C151" s="44">
        <v>1</v>
      </c>
      <c r="D151" s="1" t="s">
        <v>65</v>
      </c>
      <c r="E151" s="1" t="s">
        <v>66</v>
      </c>
      <c r="F151" s="1" t="str">
        <f>UnitControlCenter!$B$3</f>
        <v>million metric tons / year</v>
      </c>
      <c r="G151" s="1" t="s">
        <v>1931</v>
      </c>
      <c r="H151" s="1" t="s">
        <v>1927</v>
      </c>
      <c r="I151" s="156" t="s">
        <v>1928</v>
      </c>
      <c r="J151" s="1" t="s">
        <v>2773</v>
      </c>
    </row>
    <row r="152" spans="1:10" ht="29" x14ac:dyDescent="0.35">
      <c r="A152" s="2" t="s">
        <v>2599</v>
      </c>
      <c r="B152" s="2" t="s">
        <v>1684</v>
      </c>
      <c r="C152" s="44">
        <v>1</v>
      </c>
      <c r="D152" s="1" t="s">
        <v>65</v>
      </c>
      <c r="E152" s="1" t="s">
        <v>66</v>
      </c>
      <c r="F152" s="1" t="str">
        <f>UnitControlCenter!$B$3</f>
        <v>million metric tons / year</v>
      </c>
      <c r="G152" s="1" t="s">
        <v>2600</v>
      </c>
      <c r="H152" s="1" t="s">
        <v>1124</v>
      </c>
      <c r="I152" s="1">
        <v>969696</v>
      </c>
      <c r="J152" s="1" t="s">
        <v>2774</v>
      </c>
    </row>
    <row r="153" spans="1:10" ht="29" x14ac:dyDescent="0.35">
      <c r="A153" s="2" t="s">
        <v>2599</v>
      </c>
      <c r="B153" s="2" t="s">
        <v>2161</v>
      </c>
      <c r="C153" s="44">
        <v>1</v>
      </c>
      <c r="D153" s="1" t="s">
        <v>65</v>
      </c>
      <c r="E153" s="1" t="s">
        <v>66</v>
      </c>
      <c r="F153" s="1" t="str">
        <f>UnitControlCenter!$B$3</f>
        <v>million metric tons / year</v>
      </c>
      <c r="G153" s="1" t="s">
        <v>2233</v>
      </c>
      <c r="H153" s="1" t="s">
        <v>2155</v>
      </c>
      <c r="I153" s="1" t="s">
        <v>2158</v>
      </c>
      <c r="J153" s="1" t="s">
        <v>2777</v>
      </c>
    </row>
    <row r="154" spans="1:10" ht="232" x14ac:dyDescent="0.35">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2638</v>
      </c>
      <c r="H157" s="2" t="s">
        <v>2637</v>
      </c>
      <c r="I157" s="2" t="s">
        <v>2639</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7" x14ac:dyDescent="0.35">
      <c r="A162" s="2" t="s">
        <v>1295</v>
      </c>
      <c r="B162" s="2" t="s">
        <v>1296</v>
      </c>
      <c r="C162" s="44">
        <v>1</v>
      </c>
      <c r="D162" s="1" t="s">
        <v>65</v>
      </c>
      <c r="E162" s="1" t="s">
        <v>66</v>
      </c>
      <c r="F162" s="1" t="str">
        <f>UnitControlCenter!$B$30</f>
        <v>TWh / year</v>
      </c>
      <c r="G162" s="1" t="s">
        <v>2415</v>
      </c>
      <c r="H162" s="1" t="s">
        <v>2414</v>
      </c>
      <c r="I162" s="1" t="s">
        <v>2413</v>
      </c>
      <c r="J162" s="1" t="s">
        <v>2577</v>
      </c>
    </row>
    <row r="163" spans="1:10" ht="72.5" x14ac:dyDescent="0.35">
      <c r="A163" s="2" t="s">
        <v>1295</v>
      </c>
      <c r="B163" s="2" t="s">
        <v>1297</v>
      </c>
      <c r="C163" s="44">
        <v>1</v>
      </c>
      <c r="D163" s="1" t="s">
        <v>65</v>
      </c>
      <c r="E163" s="1" t="s">
        <v>66</v>
      </c>
      <c r="F163" s="1" t="str">
        <f>UnitControlCenter!$B$30</f>
        <v>TWh / year</v>
      </c>
      <c r="G163" s="1" t="s">
        <v>2416</v>
      </c>
      <c r="H163" s="1" t="s">
        <v>2096</v>
      </c>
      <c r="I163" s="1" t="s">
        <v>2097</v>
      </c>
      <c r="J163" s="1" t="s">
        <v>2577</v>
      </c>
    </row>
    <row r="164" spans="1:10" ht="72.5" x14ac:dyDescent="0.35">
      <c r="A164" s="2" t="s">
        <v>1295</v>
      </c>
      <c r="B164" s="2" t="s">
        <v>2411</v>
      </c>
      <c r="C164" s="44">
        <v>1</v>
      </c>
      <c r="D164" s="1" t="s">
        <v>65</v>
      </c>
      <c r="E164" s="1" t="s">
        <v>66</v>
      </c>
      <c r="F164" s="1" t="str">
        <f>UnitControlCenter!$B$30</f>
        <v>TWh / year</v>
      </c>
      <c r="G164" s="1" t="s">
        <v>2425</v>
      </c>
      <c r="H164" s="1" t="s">
        <v>2417</v>
      </c>
      <c r="I164" s="44" t="s">
        <v>2418</v>
      </c>
      <c r="J164" s="1" t="s">
        <v>2578</v>
      </c>
    </row>
    <row r="165" spans="1:10" ht="72.5" x14ac:dyDescent="0.35">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2604</v>
      </c>
      <c r="C189" s="44">
        <v>1</v>
      </c>
      <c r="D189" s="1" t="s">
        <v>65</v>
      </c>
      <c r="E189" s="1" t="s">
        <v>66</v>
      </c>
      <c r="F189" s="1" t="s">
        <v>345</v>
      </c>
      <c r="G189" s="1" t="s">
        <v>2743</v>
      </c>
      <c r="H189" s="1" t="s">
        <v>2744</v>
      </c>
      <c r="I189" s="1" t="s">
        <v>2745</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2419</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2719</v>
      </c>
      <c r="B6" s="113" t="s">
        <v>2720</v>
      </c>
      <c r="C6" s="264"/>
      <c r="D6" s="262" t="s">
        <v>2721</v>
      </c>
    </row>
    <row r="7" spans="1:5" x14ac:dyDescent="0.35">
      <c r="A7" t="s">
        <v>2722</v>
      </c>
      <c r="B7" s="113" t="s">
        <v>2723</v>
      </c>
      <c r="C7" s="265"/>
      <c r="D7" s="262" t="s">
        <v>2724</v>
      </c>
    </row>
    <row r="8" spans="1:5" x14ac:dyDescent="0.35">
      <c r="A8" t="s">
        <v>2725</v>
      </c>
      <c r="B8" s="20">
        <v>6699</v>
      </c>
      <c r="C8" s="266"/>
      <c r="D8" s="262" t="s">
        <v>2726</v>
      </c>
    </row>
    <row r="9" spans="1:5" x14ac:dyDescent="0.35">
      <c r="A9" t="s">
        <v>2719</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2727</v>
      </c>
    </row>
    <row r="49" spans="1:4" x14ac:dyDescent="0.35">
      <c r="A49" t="s">
        <v>1424</v>
      </c>
      <c r="B49" s="20" t="s">
        <v>1418</v>
      </c>
      <c r="C49" s="127"/>
      <c r="D49" t="s">
        <v>2728</v>
      </c>
    </row>
    <row r="50" spans="1:4" x14ac:dyDescent="0.35">
      <c r="A50" t="s">
        <v>1403</v>
      </c>
      <c r="B50" s="20" t="s">
        <v>1419</v>
      </c>
      <c r="C50" s="122"/>
      <c r="D50" t="s">
        <v>2729</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2746</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2747</v>
      </c>
    </row>
    <row r="320" spans="1:4" x14ac:dyDescent="0.35">
      <c r="A320" t="s">
        <v>2748</v>
      </c>
      <c r="B320" s="20" t="s">
        <v>2749</v>
      </c>
      <c r="C320" s="100"/>
      <c r="D320" t="s">
        <v>2750</v>
      </c>
    </row>
    <row r="321" spans="1:4" x14ac:dyDescent="0.35">
      <c r="A321" t="s">
        <v>1390</v>
      </c>
      <c r="B321" s="113" t="s">
        <v>1391</v>
      </c>
      <c r="C321" s="109"/>
      <c r="D321" t="s">
        <v>2751</v>
      </c>
    </row>
    <row r="322" spans="1:4" x14ac:dyDescent="0.35">
      <c r="A322" t="s">
        <v>1469</v>
      </c>
      <c r="B322" s="113" t="s">
        <v>1471</v>
      </c>
      <c r="C322" s="131"/>
      <c r="D322" t="s">
        <v>2752</v>
      </c>
    </row>
    <row r="323" spans="1:4" x14ac:dyDescent="0.35">
      <c r="A323" t="s">
        <v>2753</v>
      </c>
      <c r="B323" s="113">
        <v>808080</v>
      </c>
      <c r="C323" s="267"/>
      <c r="D323" t="s">
        <v>2754</v>
      </c>
    </row>
    <row r="324" spans="1:4" x14ac:dyDescent="0.35">
      <c r="A324" t="s">
        <v>1396</v>
      </c>
      <c r="B324" s="113" t="s">
        <v>1397</v>
      </c>
      <c r="C324" s="117"/>
      <c r="D324" t="s">
        <v>2755</v>
      </c>
    </row>
    <row r="325" spans="1:4" x14ac:dyDescent="0.35">
      <c r="A325" t="s">
        <v>1404</v>
      </c>
      <c r="B325" s="20" t="s">
        <v>1400</v>
      </c>
      <c r="C325" s="121"/>
      <c r="D325" t="s">
        <v>2756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2705</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abSelected="1" topLeftCell="A5" workbookViewId="0">
      <selection activeCell="F14" sqref="F14"/>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2571</v>
      </c>
      <c r="B2" s="1" t="s">
        <v>2557</v>
      </c>
      <c r="C2" s="1">
        <v>2030</v>
      </c>
      <c r="D2" s="5">
        <v>2170</v>
      </c>
      <c r="E2" s="5">
        <v>2210</v>
      </c>
      <c r="F2" t="s">
        <v>2576</v>
      </c>
    </row>
    <row r="3" spans="1:6" ht="29" x14ac:dyDescent="0.35">
      <c r="A3" s="1" t="s">
        <v>2571</v>
      </c>
      <c r="B3" s="1" t="s">
        <v>2556</v>
      </c>
      <c r="C3" s="1">
        <v>2040</v>
      </c>
      <c r="D3" s="5">
        <v>456</v>
      </c>
      <c r="E3" s="5">
        <v>506</v>
      </c>
      <c r="F3" t="s">
        <v>2575</v>
      </c>
    </row>
    <row r="4" spans="1:6" ht="29" x14ac:dyDescent="0.35">
      <c r="A4" s="1" t="s">
        <v>2570</v>
      </c>
      <c r="B4" s="1" t="s">
        <v>2557</v>
      </c>
      <c r="C4" s="1">
        <v>2030</v>
      </c>
      <c r="D4" s="5">
        <v>2072</v>
      </c>
      <c r="E4" s="5">
        <v>2112</v>
      </c>
      <c r="F4" t="s">
        <v>2573</v>
      </c>
    </row>
    <row r="5" spans="1:6" ht="29" x14ac:dyDescent="0.35">
      <c r="A5" s="1" t="s">
        <v>2570</v>
      </c>
      <c r="B5" s="1" t="s">
        <v>2556</v>
      </c>
      <c r="C5" s="1">
        <v>2040</v>
      </c>
      <c r="D5" s="5">
        <v>445</v>
      </c>
      <c r="E5" s="5">
        <v>485</v>
      </c>
      <c r="F5" t="s">
        <v>2574</v>
      </c>
    </row>
    <row r="6" spans="1:6" ht="43.5" x14ac:dyDescent="0.35">
      <c r="A6" s="1" t="s">
        <v>2577</v>
      </c>
      <c r="B6" s="1" t="s">
        <v>2579</v>
      </c>
      <c r="C6" s="1">
        <v>2030</v>
      </c>
      <c r="D6" s="39">
        <f>'Target Calculations'!P12*0.99</f>
        <v>11427.347249999999</v>
      </c>
      <c r="E6" s="39">
        <f>'Target Calculations'!P12*1.01</f>
        <v>11658.20275</v>
      </c>
      <c r="F6" t="s">
        <v>2598</v>
      </c>
    </row>
    <row r="7" spans="1:6" ht="43.5" x14ac:dyDescent="0.35">
      <c r="A7" s="1" t="s">
        <v>2578</v>
      </c>
      <c r="B7" s="1" t="s">
        <v>2582</v>
      </c>
      <c r="C7" s="1">
        <v>2030</v>
      </c>
      <c r="D7" s="39">
        <f>'Target Calculations'!P16*0.99</f>
        <v>8784.9530999999988</v>
      </c>
      <c r="E7" s="39">
        <f>'Target Calculations'!P16*1.01</f>
        <v>8962.4268999999986</v>
      </c>
      <c r="F7" t="s">
        <v>2597</v>
      </c>
    </row>
    <row r="8" spans="1:6" ht="29" x14ac:dyDescent="0.35">
      <c r="A8" s="1" t="s">
        <v>2765</v>
      </c>
      <c r="B8" s="1" t="s">
        <v>2767</v>
      </c>
      <c r="C8" s="1">
        <v>2040</v>
      </c>
      <c r="D8" s="5">
        <v>193</v>
      </c>
      <c r="E8" s="5">
        <v>213</v>
      </c>
      <c r="F8" t="s">
        <v>2768</v>
      </c>
    </row>
    <row r="9" spans="1:6" x14ac:dyDescent="0.35">
      <c r="A9" s="1" t="s">
        <v>2766</v>
      </c>
      <c r="B9" s="1" t="s">
        <v>2767</v>
      </c>
      <c r="C9" s="1">
        <v>2040</v>
      </c>
      <c r="D9" s="5">
        <v>193</v>
      </c>
      <c r="E9" s="5">
        <v>213</v>
      </c>
      <c r="F9" t="s">
        <v>2768</v>
      </c>
    </row>
    <row r="10" spans="1:6" ht="29" x14ac:dyDescent="0.35">
      <c r="A10" s="1" t="s">
        <v>2771</v>
      </c>
      <c r="B10" s="1" t="s">
        <v>2767</v>
      </c>
      <c r="C10" s="1">
        <v>2040</v>
      </c>
      <c r="D10" s="5">
        <v>76</v>
      </c>
      <c r="E10" s="5">
        <v>96</v>
      </c>
      <c r="F10" t="s">
        <v>2769</v>
      </c>
    </row>
    <row r="11" spans="1:6" ht="29" x14ac:dyDescent="0.35">
      <c r="A11" s="1" t="s">
        <v>2772</v>
      </c>
      <c r="B11" s="1" t="s">
        <v>2767</v>
      </c>
      <c r="C11" s="1">
        <v>2040</v>
      </c>
      <c r="D11" s="5">
        <v>76</v>
      </c>
      <c r="E11" s="5">
        <v>96</v>
      </c>
      <c r="F11" t="s">
        <v>2769</v>
      </c>
    </row>
    <row r="12" spans="1:6" ht="29" x14ac:dyDescent="0.35">
      <c r="A12" s="1" t="s">
        <v>2773</v>
      </c>
      <c r="B12" s="1" t="s">
        <v>2767</v>
      </c>
      <c r="C12" s="1">
        <v>2040</v>
      </c>
      <c r="D12" s="5">
        <v>106</v>
      </c>
      <c r="E12" s="5">
        <v>126</v>
      </c>
      <c r="F12" t="s">
        <v>2770</v>
      </c>
    </row>
    <row r="13" spans="1:6" ht="29" x14ac:dyDescent="0.35">
      <c r="A13" s="1" t="s">
        <v>2774</v>
      </c>
      <c r="B13" s="1" t="s">
        <v>2767</v>
      </c>
      <c r="C13" s="1">
        <v>2040</v>
      </c>
      <c r="D13" s="5">
        <v>106</v>
      </c>
      <c r="E13" s="5">
        <v>126</v>
      </c>
      <c r="F13" t="s">
        <v>2779</v>
      </c>
    </row>
    <row r="14" spans="1:6" x14ac:dyDescent="0.35">
      <c r="A14" s="1" t="s">
        <v>2777</v>
      </c>
      <c r="B14" s="1" t="s">
        <v>2775</v>
      </c>
      <c r="C14" s="1">
        <v>2040</v>
      </c>
      <c r="D14" s="5">
        <v>106</v>
      </c>
      <c r="E14" s="5">
        <v>126</v>
      </c>
      <c r="F14" t="s">
        <v>2779</v>
      </c>
    </row>
    <row r="15" spans="1:6" x14ac:dyDescent="0.35">
      <c r="A15" s="1" t="s">
        <v>2777</v>
      </c>
      <c r="B15" s="1" t="s">
        <v>2776</v>
      </c>
      <c r="C15" s="1">
        <v>2040</v>
      </c>
      <c r="D15" s="5">
        <v>193</v>
      </c>
      <c r="E15" s="5">
        <v>213</v>
      </c>
      <c r="F15" t="s">
        <v>2778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2457</v>
      </c>
      <c r="B1" s="269"/>
      <c r="C1" s="269"/>
      <c r="D1" s="269"/>
      <c r="E1" s="269"/>
      <c r="F1" s="226"/>
      <c r="G1" s="226"/>
      <c r="H1" s="226"/>
      <c r="I1" s="226"/>
      <c r="J1" s="159" t="s">
        <v>2458</v>
      </c>
      <c r="O1" s="224" t="s">
        <v>2452</v>
      </c>
    </row>
    <row r="2" spans="1:21" ht="15.5" x14ac:dyDescent="0.35">
      <c r="A2" s="165" t="s">
        <v>494</v>
      </c>
      <c r="B2" s="227"/>
      <c r="C2" s="227"/>
      <c r="D2" s="227"/>
      <c r="E2" s="227"/>
      <c r="F2" s="226"/>
      <c r="G2" s="226"/>
      <c r="H2" s="226"/>
      <c r="I2" s="226"/>
      <c r="J2" s="159" t="s">
        <v>2459</v>
      </c>
      <c r="O2" t="s">
        <v>2453</v>
      </c>
      <c r="P2" t="s">
        <v>2454</v>
      </c>
      <c r="U2">
        <v>0.55000000000000004</v>
      </c>
    </row>
    <row r="3" spans="1:21" x14ac:dyDescent="0.35">
      <c r="A3" s="226"/>
      <c r="B3" s="226"/>
      <c r="C3" s="226"/>
      <c r="D3" s="226"/>
      <c r="E3" s="226"/>
      <c r="F3" s="226"/>
      <c r="G3" s="226"/>
      <c r="H3" s="226"/>
      <c r="I3" s="226"/>
      <c r="J3" s="159" t="s">
        <v>2460</v>
      </c>
      <c r="O3">
        <v>1990</v>
      </c>
      <c r="P3" s="225">
        <v>4867</v>
      </c>
      <c r="Q3" t="s">
        <v>2455</v>
      </c>
      <c r="U3">
        <v>0.9</v>
      </c>
    </row>
    <row r="4" spans="1:21" x14ac:dyDescent="0.35">
      <c r="A4" s="226"/>
      <c r="B4" s="226"/>
      <c r="C4" s="226"/>
      <c r="D4" s="226"/>
      <c r="E4" s="226"/>
      <c r="F4" s="226"/>
      <c r="G4" s="226"/>
      <c r="H4" s="226"/>
      <c r="I4" s="226"/>
      <c r="J4" s="228"/>
      <c r="O4">
        <v>2030</v>
      </c>
      <c r="P4" s="39">
        <f>P3-(P3*U2)</f>
        <v>2190.1499999999996</v>
      </c>
      <c r="Q4" t="s">
        <v>2455</v>
      </c>
    </row>
    <row r="5" spans="1:21" ht="46" x14ac:dyDescent="0.35">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4">
      <c r="A6" s="232" t="s">
        <v>523</v>
      </c>
      <c r="B6" s="270" t="s">
        <v>2465</v>
      </c>
      <c r="C6" s="271"/>
      <c r="D6" s="271"/>
      <c r="E6" s="271"/>
      <c r="F6" s="271"/>
      <c r="G6" s="271"/>
      <c r="H6" s="271"/>
      <c r="I6" s="271"/>
      <c r="J6" s="272"/>
    </row>
    <row r="7" spans="1:21" ht="15" thickTop="1" x14ac:dyDescent="0.35">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5">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5">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5">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5">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5">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5">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5">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5">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2483</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5">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2498</v>
      </c>
      <c r="B47" s="234" t="s">
        <v>2499</v>
      </c>
      <c r="C47" s="234" t="s">
        <v>2499</v>
      </c>
      <c r="D47" s="234">
        <v>93.41025492</v>
      </c>
      <c r="E47" s="201" t="s">
        <v>184</v>
      </c>
      <c r="F47" s="201" t="s">
        <v>184</v>
      </c>
      <c r="G47" s="201" t="s">
        <v>184</v>
      </c>
      <c r="H47" s="201" t="s">
        <v>184</v>
      </c>
      <c r="I47" s="201" t="s">
        <v>184</v>
      </c>
      <c r="J47" s="234">
        <v>93.41025492</v>
      </c>
    </row>
    <row r="48" spans="1:10" x14ac:dyDescent="0.35">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5">
      <c r="A54" s="235" t="s">
        <v>2505</v>
      </c>
      <c r="B54" s="234" t="s">
        <v>2480</v>
      </c>
      <c r="C54" s="234" t="s">
        <v>2480</v>
      </c>
      <c r="D54" s="234" t="s">
        <v>2480</v>
      </c>
      <c r="E54" s="234" t="s">
        <v>2480</v>
      </c>
      <c r="F54" s="234" t="s">
        <v>2480</v>
      </c>
      <c r="G54" s="234" t="s">
        <v>2480</v>
      </c>
      <c r="H54" s="234" t="s">
        <v>2480</v>
      </c>
      <c r="I54" s="234" t="s">
        <v>2480</v>
      </c>
      <c r="J54" s="234" t="s">
        <v>484</v>
      </c>
    </row>
    <row r="55" spans="1:10" x14ac:dyDescent="0.35">
      <c r="A55" s="226"/>
      <c r="B55" s="242"/>
      <c r="C55" s="242"/>
      <c r="D55" s="242"/>
      <c r="E55" s="242"/>
      <c r="F55" s="242"/>
      <c r="G55" s="242"/>
      <c r="H55" s="242"/>
      <c r="I55" s="242"/>
      <c r="J55" s="242"/>
    </row>
    <row r="56" spans="1:10" x14ac:dyDescent="0.35">
      <c r="A56" s="240" t="s">
        <v>2506</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5">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2509</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5">
      <c r="A68" s="275" t="s">
        <v>2514</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6" t="s">
        <v>2516</v>
      </c>
      <c r="B71" s="286"/>
      <c r="C71" s="286"/>
      <c r="D71" s="286"/>
      <c r="E71" s="286"/>
      <c r="F71" s="286"/>
      <c r="G71" s="286"/>
      <c r="H71" s="286"/>
      <c r="I71" s="286"/>
      <c r="J71" s="286"/>
    </row>
    <row r="72" spans="1:10" x14ac:dyDescent="0.35">
      <c r="A72" s="249" t="s">
        <v>2517</v>
      </c>
      <c r="B72" s="250"/>
      <c r="C72" s="250"/>
      <c r="D72" s="250"/>
      <c r="E72" s="250"/>
      <c r="F72" s="250"/>
      <c r="G72" s="250"/>
      <c r="H72" s="250"/>
      <c r="I72" s="250"/>
      <c r="J72" s="250"/>
    </row>
    <row r="73" spans="1:10" x14ac:dyDescent="0.35">
      <c r="A73" s="286" t="s">
        <v>2518</v>
      </c>
      <c r="B73" s="286"/>
      <c r="C73" s="286"/>
      <c r="D73" s="286"/>
      <c r="E73" s="286"/>
      <c r="F73" s="286"/>
      <c r="G73" s="286"/>
      <c r="H73" s="286"/>
      <c r="I73" s="286"/>
      <c r="J73" s="286"/>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1989</v>
      </c>
      <c r="W472" s="282"/>
      <c r="X472" s="282"/>
      <c r="Y472" s="282"/>
      <c r="Z472" s="282"/>
      <c r="AA472" s="282"/>
      <c r="AB472" s="283"/>
      <c r="AC472" s="185"/>
      <c r="AD472" s="185"/>
      <c r="AE472" s="280" t="s">
        <v>521</v>
      </c>
      <c r="AF472" s="281"/>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7" t="s">
        <v>1860</v>
      </c>
      <c r="C201" s="287"/>
      <c r="D201" s="287"/>
      <c r="E201" s="287"/>
      <c r="F201" s="287"/>
      <c r="G201" s="287"/>
      <c r="H201" s="287"/>
      <c r="I201" s="287"/>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7" t="s">
        <v>1860</v>
      </c>
      <c r="C209" s="287"/>
      <c r="D209" s="287"/>
      <c r="E209" s="287"/>
      <c r="F209" s="287"/>
      <c r="G209" s="287"/>
      <c r="H209" s="287"/>
      <c r="I209" s="287"/>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7" t="s">
        <v>1860</v>
      </c>
      <c r="C217" s="287"/>
      <c r="D217" s="287"/>
      <c r="E217" s="287"/>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2024-11-21T08:05:16Z</dcterms:modified>
</cp:coreProperties>
</file>