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HRbEF\"/>
    </mc:Choice>
  </mc:AlternateContent>
  <bookViews>
    <workbookView xWindow="1170" yWindow="1500" windowWidth="28155" windowHeight="17595"/>
  </bookViews>
  <sheets>
    <sheet name="About" sheetId="1" r:id="rId1"/>
    <sheet name="jrc_potencia" sheetId="7" r:id="rId2"/>
    <sheet name="Electricity Balance" sheetId="8" r:id="rId3"/>
    <sheet name="Adjustment for Own Use" sheetId="9" r:id="rId4"/>
    <sheet name="BHRbEF" sheetId="3" r:id="rId5"/>
  </sheets>
  <definedNames>
    <definedName name="_xlnm.Print_Titles" localSheetId="2">'Electricity Balance'!$1:$1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D13" i="3"/>
  <c r="D12" i="3"/>
  <c r="D11" i="3"/>
  <c r="D9" i="3"/>
  <c r="D4" i="3"/>
  <c r="D3" i="3"/>
  <c r="D2" i="3"/>
  <c r="B17" i="3"/>
  <c r="B9" i="3"/>
  <c r="B16" i="3"/>
  <c r="B13" i="3"/>
  <c r="B12" i="3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B4" i="3" s="1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10" i="9"/>
  <c r="B2" i="3"/>
  <c r="B11" i="3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A2" i="9"/>
  <c r="A1" i="9"/>
  <c r="A8" i="9"/>
  <c r="B3" i="3" l="1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18" i="7"/>
  <c r="B19" i="7"/>
  <c r="B20" i="7"/>
  <c r="B21" i="7"/>
  <c r="B22" i="7"/>
  <c r="B23" i="7"/>
  <c r="B24" i="7"/>
  <c r="B17" i="7"/>
  <c r="D17" i="3" l="1"/>
</calcChain>
</file>

<file path=xl/sharedStrings.xml><?xml version="1.0" encoding="utf-8"?>
<sst xmlns="http://schemas.openxmlformats.org/spreadsheetml/2006/main" count="108" uniqueCount="98">
  <si>
    <t>BAU Heat Rate by Electricity Fuel</t>
  </si>
  <si>
    <t>Source:</t>
  </si>
  <si>
    <t>preexisting</t>
  </si>
  <si>
    <t>preexisting nonretiring (not used in U.S. dataset)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</si>
  <si>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</si>
  <si>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</si>
  <si>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</si>
  <si>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</si>
  <si>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</si>
  <si>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</si>
  <si>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</si>
  <si>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</si>
  <si>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</si>
  <si>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</si>
  <si>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</si>
  <si>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</si>
  <si>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</si>
  <si>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</si>
  <si>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</si>
  <si>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</si>
  <si>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</si>
  <si>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</si>
  <si>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</si>
  <si>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BTU/MWh</t>
  </si>
  <si>
    <t>https://www.convertunits.com/from/Btu/to/MWh</t>
  </si>
  <si>
    <t>EU28: Net electricity generation efficiencies</t>
  </si>
  <si>
    <t>Nuclear - current</t>
  </si>
  <si>
    <t>Coal fired</t>
  </si>
  <si>
    <t>Lignite fired</t>
  </si>
  <si>
    <t xml:space="preserve">Gas turbine </t>
  </si>
  <si>
    <t>Gas turbine combined cycle</t>
  </si>
  <si>
    <t>Diesel oil fired</t>
  </si>
  <si>
    <t>Fuel Oil fired</t>
  </si>
  <si>
    <t>Solid biomass &amp; waste fired</t>
  </si>
  <si>
    <t>CONVERTED</t>
  </si>
  <si>
    <t>For the EU28 we calcualte heat rates from the efficiencies given in the jrc potencia scenario</t>
  </si>
  <si>
    <t>We use the average efficiency from 2018 for existing plants and the fleet average of 2050 for newly built plants</t>
  </si>
  <si>
    <t>Gas peaker plants are determined via gas turbines, no peaker gas plants via GTCC</t>
  </si>
  <si>
    <t>Crude Oil is set to zero as it does not play a role in EU28</t>
  </si>
  <si>
    <t>This variable reports operating heat rates.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</si>
  <si>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</si>
  <si>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</si>
  <si>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</si>
  <si>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</si>
  <si>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</si>
  <si>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</si>
  <si>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EU28 - Electricity balance (GWh)</t>
  </si>
  <si>
    <t>Electricity</t>
  </si>
  <si>
    <t>Imports</t>
  </si>
  <si>
    <t>Foreseen</t>
  </si>
  <si>
    <t>Unforeseen</t>
  </si>
  <si>
    <t>Exports</t>
  </si>
  <si>
    <t>Power generation</t>
  </si>
  <si>
    <t>Nuclear Power Stations</t>
  </si>
  <si>
    <t>Conventional Thermal Power Stations</t>
  </si>
  <si>
    <t>Electricity-only Plants</t>
  </si>
  <si>
    <t>CHP Plants</t>
  </si>
  <si>
    <t>Exchanges, Transfers, Returns</t>
  </si>
  <si>
    <t>Transformation input</t>
  </si>
  <si>
    <t>Transformation input - District Heating Plants</t>
  </si>
  <si>
    <t>Consumption in Energy Sector</t>
  </si>
  <si>
    <t>Own Use in Electricity, CHP and Heat Plants</t>
  </si>
  <si>
    <t>Pumped storage power stations balance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</si>
  <si>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</si>
  <si>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</si>
  <si>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</si>
  <si>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</si>
  <si>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Consumption in Hydrogen production (energy)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</si>
  <si>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</si>
  <si>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</si>
  <si>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</si>
  <si>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</si>
  <si>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</si>
  <si>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</si>
  <si>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</si>
  <si>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</si>
  <si>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</si>
  <si>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</si>
  <si>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</si>
  <si>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</si>
  <si>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</si>
  <si>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</si>
  <si>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</si>
  <si>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</si>
  <si>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</si>
  <si>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</si>
  <si>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</si>
  <si>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</si>
  <si>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</si>
  <si>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</si>
  <si>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</si>
  <si>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</si>
  <si>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</si>
  <si>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Statistical Difference</t>
  </si>
  <si>
    <t>Adjustment When Accounting for Own Use At Thermal Power Plants</t>
  </si>
  <si>
    <t>Tabs: Net Generation Efficiency, Electricity Balance</t>
  </si>
  <si>
    <t>We adjust heat rates upward to reflect the additional fuel use for the Potencia line item</t>
  </si>
  <si>
    <t>"Own Use in Electricity, CHP, and Heat Plants"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</si>
</sst>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;\-#,##0.000;&quot;-&quot;"/>
    <numFmt numFmtId="165" formatCode="_-* #,##0.00_-;\-* #,##0.00_-;_-* &quot;-&quot;??_-;_-@_-"/>
    <numFmt numFmtId="166" formatCode="#,##0;\-#,##0;&quot;-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4" fillId="3" borderId="1" xfId="2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indent="1"/>
    </xf>
    <xf numFmtId="164" fontId="5" fillId="4" borderId="0" xfId="3" applyNumberFormat="1" applyFont="1" applyFill="1"/>
    <xf numFmtId="0" fontId="5" fillId="5" borderId="2" xfId="0" applyFont="1" applyFill="1" applyBorder="1" applyAlignment="1">
      <alignment horizontal="left" indent="2"/>
    </xf>
    <xf numFmtId="164" fontId="5" fillId="5" borderId="2" xfId="3" applyNumberFormat="1" applyFont="1" applyFill="1" applyBorder="1"/>
    <xf numFmtId="0" fontId="5" fillId="0" borderId="0" xfId="0" applyFont="1"/>
    <xf numFmtId="0" fontId="5" fillId="5" borderId="3" xfId="0" applyFont="1" applyFill="1" applyBorder="1" applyAlignment="1">
      <alignment horizontal="left" indent="2"/>
    </xf>
    <xf numFmtId="164" fontId="5" fillId="5" borderId="3" xfId="3" applyNumberFormat="1" applyFont="1" applyFill="1" applyBorder="1"/>
    <xf numFmtId="0" fontId="5" fillId="4" borderId="0" xfId="0" applyFont="1" applyFill="1" applyAlignment="1">
      <alignment horizontal="left" indent="3"/>
    </xf>
    <xf numFmtId="3" fontId="0" fillId="0" borderId="0" xfId="0" applyNumberFormat="1"/>
    <xf numFmtId="1" fontId="8" fillId="3" borderId="1" xfId="2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vertical="center"/>
    </xf>
    <xf numFmtId="0" fontId="9" fillId="4" borderId="4" xfId="2" applyFont="1" applyFill="1" applyBorder="1" applyAlignment="1">
      <alignment vertical="center"/>
    </xf>
    <xf numFmtId="165" fontId="10" fillId="0" borderId="4" xfId="5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indent="1"/>
    </xf>
    <xf numFmtId="166" fontId="11" fillId="0" borderId="4" xfId="0" applyNumberFormat="1" applyFont="1" applyFill="1" applyBorder="1"/>
    <xf numFmtId="0" fontId="12" fillId="0" borderId="0" xfId="0" applyNumberFormat="1" applyFont="1" applyFill="1" applyBorder="1" applyAlignment="1">
      <alignment horizontal="left" indent="2"/>
    </xf>
    <xf numFmtId="166" fontId="12" fillId="0" borderId="0" xfId="0" applyNumberFormat="1" applyFont="1" applyFill="1" applyBorder="1"/>
    <xf numFmtId="0" fontId="12" fillId="0" borderId="5" xfId="0" applyNumberFormat="1" applyFont="1" applyFill="1" applyBorder="1" applyAlignment="1">
      <alignment horizontal="left" indent="2"/>
    </xf>
    <xf numFmtId="166" fontId="12" fillId="0" borderId="5" xfId="0" applyNumberFormat="1" applyFont="1" applyFill="1" applyBorder="1"/>
    <xf numFmtId="0" fontId="11" fillId="0" borderId="0" xfId="0" applyNumberFormat="1" applyFont="1" applyFill="1" applyAlignment="1">
      <alignment horizontal="left" indent="1"/>
    </xf>
    <xf numFmtId="166" fontId="11" fillId="0" borderId="0" xfId="0" applyNumberFormat="1" applyFont="1" applyFill="1"/>
    <xf numFmtId="0" fontId="12" fillId="0" borderId="0" xfId="0" applyNumberFormat="1" applyFont="1" applyFill="1" applyAlignment="1">
      <alignment horizontal="left" indent="2"/>
    </xf>
    <xf numFmtId="166" fontId="12" fillId="0" borderId="0" xfId="0" applyNumberFormat="1" applyFont="1" applyFill="1"/>
    <xf numFmtId="0" fontId="13" fillId="0" borderId="0" xfId="0" applyNumberFormat="1" applyFont="1" applyFill="1" applyAlignment="1">
      <alignment horizontal="left" indent="3"/>
    </xf>
    <xf numFmtId="166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6" fontId="14" fillId="0" borderId="0" xfId="0" applyNumberFormat="1" applyFont="1" applyFill="1"/>
    <xf numFmtId="0" fontId="8" fillId="0" borderId="0" xfId="2" applyFont="1" applyAlignment="1">
      <alignment vertical="center"/>
    </xf>
    <xf numFmtId="9" fontId="0" fillId="0" borderId="0" xfId="4" applyFont="1"/>
  </cellXfs>
  <cellStyles count="6">
    <cellStyle name="Comma 2" xfId="5"/>
    <cellStyle name="Hyperlink" xfId="1" builtinId="8"/>
    <cellStyle name="Normal" xfId="0" builtinId="0"/>
    <cellStyle name="Normal 2" xfId="2"/>
    <cellStyle name="Normal 2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4" sqref="A24"/>
    </sheetView>
  </sheetViews>
  <sheetFormatPr defaultColWidth="9.1328125" defaultRowHeight="14.25" x14ac:dyDescent="0.45"/>
  <cols>
    <col min="2" max="2" width="63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40</v>
      </c>
    </row>
    <row r="4" spans="1:2" x14ac:dyDescent="0.45">
      <c r="B4" s="3">
        <v>2019</v>
      </c>
    </row>
    <row r="5" spans="1:2" x14ac:dyDescent="0.45">
      <c r="B5" t="s">
        <v>41</v>
      </c>
    </row>
    <row r="6" spans="1:2" x14ac:dyDescent="0.45">
      <c r="B6" t="s">
        <v>42</v>
      </c>
    </row>
    <row r="7" spans="1:2" x14ac:dyDescent="0.45">
      <c r="B7" t="s">
        <v>43</v>
      </c>
    </row>
    <row r="8" spans="1:2" x14ac:dyDescent="0.45">
      <c r="B8" s="4" t="s">
        <v>44</v>
      </c>
    </row>
    <row r="9" spans="1:2" x14ac:dyDescent="0.45">
      <c r="B9" s="4"/>
    </row>
    <row r="10" spans="1:2" x14ac:dyDescent="0.45">
      <c r="B10" t="s">
        <v>45</v>
      </c>
    </row>
    <row r="11" spans="1:2" x14ac:dyDescent="0.45">
      <c r="B11" t="s">
        <v>95</v>
      </c>
    </row>
    <row r="13" spans="1:2" x14ac:dyDescent="0.45">
      <c r="B13" s="2" t="s">
        <v>24</v>
      </c>
    </row>
    <row r="15" spans="1:2" x14ac:dyDescent="0.45">
      <c r="A15" s="1" t="s">
        <v>15</v>
      </c>
    </row>
    <row r="16" spans="1:2" x14ac:dyDescent="0.45">
      <c r="A16" s="7" t="s">
        <v>39</v>
      </c>
    </row>
    <row r="17" spans="1:1" x14ac:dyDescent="0.45">
      <c r="A17" t="s">
        <v>35</v>
      </c>
    </row>
    <row r="18" spans="1:1" x14ac:dyDescent="0.45">
      <c r="A18" t="s">
        <v>36</v>
      </c>
    </row>
    <row r="19" spans="1:1" x14ac:dyDescent="0.45">
      <c r="A19" t="s">
        <v>37</v>
      </c>
    </row>
    <row r="20" spans="1:1" x14ac:dyDescent="0.45">
      <c r="A20" t="s">
        <v>38</v>
      </c>
    </row>
    <row r="22" spans="1:1" x14ac:dyDescent="0.45">
      <c r="A22" t="s">
        <v>96</v>
      </c>
    </row>
    <row r="23" spans="1:1" x14ac:dyDescent="0.45">
      <c r="A2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workbookViewId="0">
      <pane xSplit="1" topLeftCell="B1" activePane="topRight" state="frozen"/>
      <selection pane="topRight" activeCell="B17" sqref="B17"/>
    </sheetView>
  </sheetViews>
  <sheetFormatPr defaultColWidth="10.6640625" defaultRowHeight="14.25" x14ac:dyDescent="0.45"/>
  <cols>
    <col min="1" max="1" width="19.59765625" customWidth="1"/>
    <col min="2" max="2" width="12" bestFit="1" customWidth="1"/>
  </cols>
  <sheetData>
    <row r="1" spans="1:52" x14ac:dyDescent="0.45">
      <c r="A1" t="s">
        <v>23</v>
      </c>
      <c r="B1">
        <v>2.9307108329999999E-7</v>
      </c>
      <c r="D1" t="s">
        <v>24</v>
      </c>
    </row>
    <row r="3" spans="1:52" ht="30" customHeight="1" x14ac:dyDescent="0.45">
      <c r="A3" s="9" t="s">
        <v>25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ht="15" customHeight="1" x14ac:dyDescent="0.45">
      <c r="A4" s="11" t="s">
        <v>26</v>
      </c>
      <c r="B4" s="12">
        <v>0.31438587746089547</v>
      </c>
      <c r="C4" s="12">
        <v>0.31495223056377231</v>
      </c>
      <c r="D4" s="12">
        <v>0.31544799475149715</v>
      </c>
      <c r="E4" s="12">
        <v>0.31571782101623497</v>
      </c>
      <c r="F4" s="12">
        <v>0.31581066292857363</v>
      </c>
      <c r="G4" s="12">
        <v>0.31520125357665435</v>
      </c>
      <c r="H4" s="12">
        <v>0.315129543322545</v>
      </c>
      <c r="I4" s="12">
        <v>0.31487973203669212</v>
      </c>
      <c r="J4" s="12">
        <v>0.31487698130808089</v>
      </c>
      <c r="K4" s="12">
        <v>0.31442889055381096</v>
      </c>
      <c r="L4" s="12">
        <v>0.31465329091079075</v>
      </c>
      <c r="M4" s="12">
        <v>0.31469589463384884</v>
      </c>
      <c r="N4" s="12">
        <v>0.31456188096344678</v>
      </c>
      <c r="O4" s="12">
        <v>0.31482716951201217</v>
      </c>
      <c r="P4" s="12">
        <v>0.31463925654346309</v>
      </c>
      <c r="Q4" s="12">
        <v>0.31456095144208535</v>
      </c>
      <c r="R4" s="12">
        <v>0.31422198527072648</v>
      </c>
      <c r="S4" s="12">
        <v>0.31569044786157735</v>
      </c>
      <c r="T4" s="12">
        <v>0.31458209660398678</v>
      </c>
      <c r="U4" s="12">
        <v>0.31551192368030218</v>
      </c>
      <c r="V4" s="12">
        <v>0.31538707888744821</v>
      </c>
      <c r="W4" s="12">
        <v>0.31721736306276321</v>
      </c>
      <c r="X4" s="12">
        <v>0.31722455541544031</v>
      </c>
      <c r="Y4" s="12">
        <v>0.31729898971756043</v>
      </c>
      <c r="Z4" s="12">
        <v>0.31818220989965407</v>
      </c>
      <c r="AA4" s="12">
        <v>0.31823307317949961</v>
      </c>
      <c r="AB4" s="12">
        <v>0.31780674923201602</v>
      </c>
      <c r="AC4" s="12">
        <v>0.31810255620250238</v>
      </c>
      <c r="AD4" s="12">
        <v>0.31825273316660285</v>
      </c>
      <c r="AE4" s="12">
        <v>0.31841080078031286</v>
      </c>
      <c r="AF4" s="12">
        <v>0.31834298073793776</v>
      </c>
      <c r="AG4" s="12">
        <v>0.31817008672862179</v>
      </c>
      <c r="AH4" s="12">
        <v>0.31793731340125525</v>
      </c>
      <c r="AI4" s="12">
        <v>0.31743979347361595</v>
      </c>
      <c r="AJ4" s="12">
        <v>0.31855677860077369</v>
      </c>
      <c r="AK4" s="12">
        <v>0.31706545061611258</v>
      </c>
      <c r="AL4" s="12">
        <v>0.31651435060338967</v>
      </c>
      <c r="AM4" s="12">
        <v>0.3163166046562032</v>
      </c>
      <c r="AN4" s="12">
        <v>0.31615961609304349</v>
      </c>
      <c r="AO4" s="12">
        <v>0.31495377077830955</v>
      </c>
      <c r="AP4" s="12">
        <v>0.31463806671655242</v>
      </c>
      <c r="AQ4" s="12">
        <v>0.31424300970701941</v>
      </c>
      <c r="AR4" s="12">
        <v>0.31387793626907495</v>
      </c>
      <c r="AS4" s="12">
        <v>0.31319071737017162</v>
      </c>
      <c r="AT4" s="12">
        <v>0.31463261060171932</v>
      </c>
      <c r="AU4" s="12">
        <v>0.31451117667653689</v>
      </c>
      <c r="AV4" s="12">
        <v>0.31523975404519278</v>
      </c>
      <c r="AW4" s="12">
        <v>0.31491796214441625</v>
      </c>
      <c r="AX4" s="12">
        <v>0.31500862412253611</v>
      </c>
      <c r="AY4" s="12">
        <v>0.31457116514820876</v>
      </c>
      <c r="AZ4" s="12">
        <v>0.31426994786552009</v>
      </c>
    </row>
    <row r="5" spans="1:52" s="15" customFormat="1" ht="15" customHeight="1" x14ac:dyDescent="0.35">
      <c r="A5" s="13" t="s">
        <v>27</v>
      </c>
      <c r="B5" s="14">
        <v>0.34777903480772276</v>
      </c>
      <c r="C5" s="14">
        <v>0.34510240020119531</v>
      </c>
      <c r="D5" s="14">
        <v>0.34353649365186628</v>
      </c>
      <c r="E5" s="14">
        <v>0.34776529333914191</v>
      </c>
      <c r="F5" s="14">
        <v>0.34604788812125165</v>
      </c>
      <c r="G5" s="14">
        <v>0.34920898580009058</v>
      </c>
      <c r="H5" s="14">
        <v>0.34435995160264915</v>
      </c>
      <c r="I5" s="14">
        <v>0.34541091733318974</v>
      </c>
      <c r="J5" s="14">
        <v>0.34530875642208753</v>
      </c>
      <c r="K5" s="14">
        <v>0.34346009577587122</v>
      </c>
      <c r="L5" s="14">
        <v>0.34494074789609691</v>
      </c>
      <c r="M5" s="14">
        <v>0.34641230159730424</v>
      </c>
      <c r="N5" s="14">
        <v>0.34563634155962403</v>
      </c>
      <c r="O5" s="14">
        <v>0.34554751935343575</v>
      </c>
      <c r="P5" s="14">
        <v>0.34607831768704211</v>
      </c>
      <c r="Q5" s="14">
        <v>0.35024731054616809</v>
      </c>
      <c r="R5" s="14">
        <v>0.35464880876942873</v>
      </c>
      <c r="S5" s="14">
        <v>0.34991821114568927</v>
      </c>
      <c r="T5" s="14">
        <v>0.34610838106551622</v>
      </c>
      <c r="U5" s="14">
        <v>0.34370550008845963</v>
      </c>
      <c r="V5" s="14">
        <v>0.35120715094790045</v>
      </c>
      <c r="W5" s="14">
        <v>0.35309872311756074</v>
      </c>
      <c r="X5" s="14">
        <v>0.35349758003644738</v>
      </c>
      <c r="Y5" s="14">
        <v>0.36021765522250249</v>
      </c>
      <c r="Z5" s="14">
        <v>0.35673871386761025</v>
      </c>
      <c r="AA5" s="14">
        <v>0.35934665091998985</v>
      </c>
      <c r="AB5" s="14">
        <v>0.35633538268296511</v>
      </c>
      <c r="AC5" s="14">
        <v>0.35757293128162637</v>
      </c>
      <c r="AD5" s="14">
        <v>0.35997730535157518</v>
      </c>
      <c r="AE5" s="14">
        <v>0.35822816890063391</v>
      </c>
      <c r="AF5" s="14">
        <v>0.36029860540146669</v>
      </c>
      <c r="AG5" s="14">
        <v>0.35795032971233742</v>
      </c>
      <c r="AH5" s="14">
        <v>0.3603701528656354</v>
      </c>
      <c r="AI5" s="14">
        <v>0.35167453509667024</v>
      </c>
      <c r="AJ5" s="14">
        <v>0.35355825611472197</v>
      </c>
      <c r="AK5" s="14">
        <v>0.35459656028270786</v>
      </c>
      <c r="AL5" s="14">
        <v>0.35376264245159722</v>
      </c>
      <c r="AM5" s="14">
        <v>0.35861165062266021</v>
      </c>
      <c r="AN5" s="14">
        <v>0.35224800935012623</v>
      </c>
      <c r="AO5" s="14">
        <v>0.34828779276192368</v>
      </c>
      <c r="AP5" s="14">
        <v>0.33861094464099128</v>
      </c>
      <c r="AQ5" s="14">
        <v>0.33559229527514189</v>
      </c>
      <c r="AR5" s="14">
        <v>0.3383860102532531</v>
      </c>
      <c r="AS5" s="14">
        <v>0.33395664198960412</v>
      </c>
      <c r="AT5" s="14">
        <v>0.33768125107941555</v>
      </c>
      <c r="AU5" s="14">
        <v>0.33055572594483312</v>
      </c>
      <c r="AV5" s="14">
        <v>0.32764805974546507</v>
      </c>
      <c r="AW5" s="14">
        <v>0.32547682825572316</v>
      </c>
      <c r="AX5" s="14">
        <v>0.32143330928889841</v>
      </c>
      <c r="AY5" s="14">
        <v>0.31875697943389991</v>
      </c>
      <c r="AZ5" s="14">
        <v>0.31763288075170731</v>
      </c>
    </row>
    <row r="6" spans="1:52" s="15" customFormat="1" ht="15" customHeight="1" x14ac:dyDescent="0.35">
      <c r="A6" s="16" t="s">
        <v>28</v>
      </c>
      <c r="B6" s="17">
        <v>0.32811570901839021</v>
      </c>
      <c r="C6" s="17">
        <v>0.32217758401886043</v>
      </c>
      <c r="D6" s="17">
        <v>0.32405980536468482</v>
      </c>
      <c r="E6" s="17">
        <v>0.32807262756587663</v>
      </c>
      <c r="F6" s="17">
        <v>0.32693291037630423</v>
      </c>
      <c r="G6" s="17">
        <v>0.32459755904015475</v>
      </c>
      <c r="H6" s="17">
        <v>0.32045994925262916</v>
      </c>
      <c r="I6" s="17">
        <v>0.32015015144345071</v>
      </c>
      <c r="J6" s="17">
        <v>0.32310228432761617</v>
      </c>
      <c r="K6" s="17">
        <v>0.32080368915892665</v>
      </c>
      <c r="L6" s="17">
        <v>0.32227432086449986</v>
      </c>
      <c r="M6" s="17">
        <v>0.32282877251847153</v>
      </c>
      <c r="N6" s="17">
        <v>0.3196637633992625</v>
      </c>
      <c r="O6" s="17">
        <v>0.32339118212084594</v>
      </c>
      <c r="P6" s="17">
        <v>0.3232093613649602</v>
      </c>
      <c r="Q6" s="17">
        <v>0.32646436599768491</v>
      </c>
      <c r="R6" s="17">
        <v>0.3386860541568138</v>
      </c>
      <c r="S6" s="17">
        <v>0.33636692830211939</v>
      </c>
      <c r="T6" s="17">
        <v>0.336946182092835</v>
      </c>
      <c r="U6" s="17">
        <v>0.33697865432524537</v>
      </c>
      <c r="V6" s="17">
        <v>0.33857253397454601</v>
      </c>
      <c r="W6" s="17">
        <v>0.33903646233024687</v>
      </c>
      <c r="X6" s="17">
        <v>0.34385205091280313</v>
      </c>
      <c r="Y6" s="17">
        <v>0.34555862038931884</v>
      </c>
      <c r="Z6" s="17">
        <v>0.33816147398048851</v>
      </c>
      <c r="AA6" s="17">
        <v>0.33795266299373022</v>
      </c>
      <c r="AB6" s="17">
        <v>0.33858923957270443</v>
      </c>
      <c r="AC6" s="17">
        <v>0.33803865671626498</v>
      </c>
      <c r="AD6" s="17">
        <v>0.33951970244933594</v>
      </c>
      <c r="AE6" s="17">
        <v>0.34291431302114472</v>
      </c>
      <c r="AF6" s="17">
        <v>0.32978511885406453</v>
      </c>
      <c r="AG6" s="17">
        <v>0.33559342033633016</v>
      </c>
      <c r="AH6" s="17">
        <v>0.3337068292853928</v>
      </c>
      <c r="AI6" s="17">
        <v>0.34208496880853484</v>
      </c>
      <c r="AJ6" s="17">
        <v>0.33239203400625972</v>
      </c>
      <c r="AK6" s="17">
        <v>0.33426272345278468</v>
      </c>
      <c r="AL6" s="17">
        <v>0.33986961215814915</v>
      </c>
      <c r="AM6" s="17">
        <v>0.34069946703490916</v>
      </c>
      <c r="AN6" s="17">
        <v>0.35132318674495372</v>
      </c>
      <c r="AO6" s="17">
        <v>0.35073056528022395</v>
      </c>
      <c r="AP6" s="17">
        <v>0.34069414197095643</v>
      </c>
      <c r="AQ6" s="17">
        <v>0.36121932054441408</v>
      </c>
      <c r="AR6" s="17">
        <v>0.36205898260517433</v>
      </c>
      <c r="AS6" s="17">
        <v>0.36514932232952574</v>
      </c>
      <c r="AT6" s="17">
        <v>0.34412338758738886</v>
      </c>
      <c r="AU6" s="17">
        <v>0.34584378059530541</v>
      </c>
      <c r="AV6" s="17">
        <v>0.32206089018960965</v>
      </c>
      <c r="AW6" s="17">
        <v>0.29914808664924447</v>
      </c>
      <c r="AX6" s="17">
        <v>0.29656660918496458</v>
      </c>
      <c r="AY6" s="17">
        <v>0.29671906284007765</v>
      </c>
      <c r="AZ6" s="17">
        <v>0.26075176578786519</v>
      </c>
    </row>
    <row r="7" spans="1:52" s="15" customFormat="1" ht="15" customHeight="1" x14ac:dyDescent="0.35">
      <c r="A7" s="18" t="s">
        <v>29</v>
      </c>
      <c r="B7" s="12">
        <v>0.33199585703512452</v>
      </c>
      <c r="C7" s="12">
        <v>0.32323993649874405</v>
      </c>
      <c r="D7" s="12">
        <v>0.32534052826804405</v>
      </c>
      <c r="E7" s="12">
        <v>0.33496394959931713</v>
      </c>
      <c r="F7" s="12">
        <v>0.3309068853507256</v>
      </c>
      <c r="G7" s="12">
        <v>0.31403665668718794</v>
      </c>
      <c r="H7" s="12">
        <v>0.3187085021864341</v>
      </c>
      <c r="I7" s="12">
        <v>0.31646839165795299</v>
      </c>
      <c r="J7" s="12">
        <v>0.31594738255617993</v>
      </c>
      <c r="K7" s="12">
        <v>0.30411520333021147</v>
      </c>
      <c r="L7" s="12">
        <v>0.30714748704594019</v>
      </c>
      <c r="M7" s="12">
        <v>0.30534715099240095</v>
      </c>
      <c r="N7" s="12">
        <v>0.32350211246949345</v>
      </c>
      <c r="O7" s="12">
        <v>0.30883042071532824</v>
      </c>
      <c r="P7" s="12">
        <v>0.30791787764951489</v>
      </c>
      <c r="Q7" s="12">
        <v>0.32109624612040882</v>
      </c>
      <c r="R7" s="12">
        <v>0.32593043451196319</v>
      </c>
      <c r="S7" s="12">
        <v>0.31792850199458844</v>
      </c>
      <c r="T7" s="12">
        <v>0.32062738115165179</v>
      </c>
      <c r="U7" s="12">
        <v>0.3198870202140443</v>
      </c>
      <c r="V7" s="12">
        <v>0.32356020215507741</v>
      </c>
      <c r="W7" s="12">
        <v>0.31561937454671979</v>
      </c>
      <c r="X7" s="12">
        <v>0.3117968698026255</v>
      </c>
      <c r="Y7" s="12">
        <v>0.31545026970048912</v>
      </c>
      <c r="Z7" s="12">
        <v>0.32917916881207665</v>
      </c>
      <c r="AA7" s="12">
        <v>0.31878620621195142</v>
      </c>
      <c r="AB7" s="12">
        <v>0.30664120527750371</v>
      </c>
      <c r="AC7" s="12">
        <v>0.31791361627121451</v>
      </c>
      <c r="AD7" s="12">
        <v>0.31766447960492344</v>
      </c>
      <c r="AE7" s="12">
        <v>0.31776791451847369</v>
      </c>
      <c r="AF7" s="12">
        <v>0.33100880997733523</v>
      </c>
      <c r="AG7" s="12">
        <v>0.30375188397152031</v>
      </c>
      <c r="AH7" s="12">
        <v>0.32101117567856885</v>
      </c>
      <c r="AI7" s="12">
        <v>0.32152737149719918</v>
      </c>
      <c r="AJ7" s="12">
        <v>0.30118194504758067</v>
      </c>
      <c r="AK7" s="12">
        <v>0.30967919276548961</v>
      </c>
      <c r="AL7" s="12">
        <v>0.31069231362401467</v>
      </c>
      <c r="AM7" s="12">
        <v>0.32367170188231364</v>
      </c>
      <c r="AN7" s="12">
        <v>0.31906064873478535</v>
      </c>
      <c r="AO7" s="12">
        <v>0.3034007472775313</v>
      </c>
      <c r="AP7" s="12">
        <v>0.30491821818123299</v>
      </c>
      <c r="AQ7" s="12">
        <v>0.297623863907367</v>
      </c>
      <c r="AR7" s="12">
        <v>0.30204153447948351</v>
      </c>
      <c r="AS7" s="12">
        <v>0.30734383627095835</v>
      </c>
      <c r="AT7" s="12">
        <v>0.2690972124964241</v>
      </c>
      <c r="AU7" s="12">
        <v>0.26614390720092562</v>
      </c>
      <c r="AV7" s="12">
        <v>0.28594729033137395</v>
      </c>
      <c r="AW7" s="12">
        <v>0.31788400984014137</v>
      </c>
      <c r="AX7" s="12">
        <v>0.32817626851701731</v>
      </c>
      <c r="AY7" s="12">
        <v>0.33180979867144084</v>
      </c>
      <c r="AZ7" s="12"/>
    </row>
    <row r="8" spans="1:52" s="15" customFormat="1" ht="15" customHeight="1" x14ac:dyDescent="0.35">
      <c r="A8" s="18" t="s">
        <v>30</v>
      </c>
      <c r="B8" s="12">
        <v>0.46449187402644976</v>
      </c>
      <c r="C8" s="12">
        <v>0.45953880681236536</v>
      </c>
      <c r="D8" s="12">
        <v>0.46118431665623871</v>
      </c>
      <c r="E8" s="12">
        <v>0.47162615675401742</v>
      </c>
      <c r="F8" s="12">
        <v>0.46315273565957105</v>
      </c>
      <c r="G8" s="12">
        <v>0.46948616711069618</v>
      </c>
      <c r="H8" s="12">
        <v>0.47048089524869346</v>
      </c>
      <c r="I8" s="12">
        <v>0.47989923121261452</v>
      </c>
      <c r="J8" s="12">
        <v>0.48513506437755366</v>
      </c>
      <c r="K8" s="12">
        <v>0.4790240163736631</v>
      </c>
      <c r="L8" s="12">
        <v>0.47359438316386077</v>
      </c>
      <c r="M8" s="12">
        <v>0.47395479260016554</v>
      </c>
      <c r="N8" s="12">
        <v>0.46303488087316114</v>
      </c>
      <c r="O8" s="12">
        <v>0.46070319186388381</v>
      </c>
      <c r="P8" s="12">
        <v>0.45285192840334898</v>
      </c>
      <c r="Q8" s="12">
        <v>0.46338624191669464</v>
      </c>
      <c r="R8" s="12">
        <v>0.46638977975441265</v>
      </c>
      <c r="S8" s="12">
        <v>0.46695951400139701</v>
      </c>
      <c r="T8" s="12">
        <v>0.46560974824009282</v>
      </c>
      <c r="U8" s="12">
        <v>0.46262948449253882</v>
      </c>
      <c r="V8" s="12">
        <v>0.45960621100332621</v>
      </c>
      <c r="W8" s="12">
        <v>0.45694771981553661</v>
      </c>
      <c r="X8" s="12">
        <v>0.46276053329449846</v>
      </c>
      <c r="Y8" s="12">
        <v>0.46614982725947918</v>
      </c>
      <c r="Z8" s="12">
        <v>0.46708439886682585</v>
      </c>
      <c r="AA8" s="12">
        <v>0.46531730522395437</v>
      </c>
      <c r="AB8" s="12">
        <v>0.47044292208929384</v>
      </c>
      <c r="AC8" s="12">
        <v>0.46756966027762087</v>
      </c>
      <c r="AD8" s="12">
        <v>0.46765438948240695</v>
      </c>
      <c r="AE8" s="12">
        <v>0.46764089805054426</v>
      </c>
      <c r="AF8" s="12">
        <v>0.46847145420619585</v>
      </c>
      <c r="AG8" s="12">
        <v>0.4676574122187242</v>
      </c>
      <c r="AH8" s="12">
        <v>0.47048407554088456</v>
      </c>
      <c r="AI8" s="12">
        <v>0.4709588869755213</v>
      </c>
      <c r="AJ8" s="12">
        <v>0.47400158724941899</v>
      </c>
      <c r="AK8" s="12">
        <v>0.48237888917076888</v>
      </c>
      <c r="AL8" s="12">
        <v>0.4793903543689329</v>
      </c>
      <c r="AM8" s="12">
        <v>0.47348767027963268</v>
      </c>
      <c r="AN8" s="12">
        <v>0.47183633018693288</v>
      </c>
      <c r="AO8" s="12">
        <v>0.46843596930541825</v>
      </c>
      <c r="AP8" s="12">
        <v>0.46358839076298258</v>
      </c>
      <c r="AQ8" s="12">
        <v>0.46481576927500817</v>
      </c>
      <c r="AR8" s="12">
        <v>0.4594260301485743</v>
      </c>
      <c r="AS8" s="12">
        <v>0.45866813144858698</v>
      </c>
      <c r="AT8" s="12">
        <v>0.46251755022589952</v>
      </c>
      <c r="AU8" s="12">
        <v>0.46137318068451666</v>
      </c>
      <c r="AV8" s="12">
        <v>0.4585641416303608</v>
      </c>
      <c r="AW8" s="12">
        <v>0.45594075376217758</v>
      </c>
      <c r="AX8" s="12">
        <v>0.45725795306358497</v>
      </c>
      <c r="AY8" s="12">
        <v>0.45764765272834429</v>
      </c>
      <c r="AZ8" s="12">
        <v>0.45122170125569644</v>
      </c>
    </row>
    <row r="9" spans="1:52" s="15" customFormat="1" ht="15" customHeight="1" x14ac:dyDescent="0.35">
      <c r="A9" s="16" t="s">
        <v>31</v>
      </c>
      <c r="B9" s="17">
        <v>0.32724292765942437</v>
      </c>
      <c r="C9" s="17">
        <v>0.32396785155646474</v>
      </c>
      <c r="D9" s="17">
        <v>0.31580074874050129</v>
      </c>
      <c r="E9" s="17">
        <v>0.31804911183226864</v>
      </c>
      <c r="F9" s="17">
        <v>0.3070762292171097</v>
      </c>
      <c r="G9" s="17">
        <v>0.31091136312849288</v>
      </c>
      <c r="H9" s="17">
        <v>0.28826829015197791</v>
      </c>
      <c r="I9" s="17">
        <v>0.29279061921717786</v>
      </c>
      <c r="J9" s="17">
        <v>0.29860648642033277</v>
      </c>
      <c r="K9" s="17">
        <v>0.30050192861941999</v>
      </c>
      <c r="L9" s="17">
        <v>0.31446662157946603</v>
      </c>
      <c r="M9" s="17">
        <v>0.30060229837161323</v>
      </c>
      <c r="N9" s="17">
        <v>0.31189952885825134</v>
      </c>
      <c r="O9" s="17">
        <v>0.32007486327847656</v>
      </c>
      <c r="P9" s="17">
        <v>0.30452184317219827</v>
      </c>
      <c r="Q9" s="17">
        <v>0.3221475653628334</v>
      </c>
      <c r="R9" s="17">
        <v>0.30113384680319683</v>
      </c>
      <c r="S9" s="17">
        <v>0.29926624426623882</v>
      </c>
      <c r="T9" s="17">
        <v>0.32070614448894263</v>
      </c>
      <c r="U9" s="17">
        <v>0.32114079463615186</v>
      </c>
      <c r="V9" s="17">
        <v>0.32044522784618579</v>
      </c>
      <c r="W9" s="17">
        <v>0.32855412578153154</v>
      </c>
      <c r="X9" s="17">
        <v>0.33481879988311852</v>
      </c>
      <c r="Y9" s="17">
        <v>0.33127403102377367</v>
      </c>
      <c r="Z9" s="17">
        <v>0.32298576365474591</v>
      </c>
      <c r="AA9" s="17">
        <v>0.33085111280867024</v>
      </c>
      <c r="AB9" s="17">
        <v>0.33105978628840066</v>
      </c>
      <c r="AC9" s="17">
        <v>0.33497580151568396</v>
      </c>
      <c r="AD9" s="17">
        <v>0.34388699671334116</v>
      </c>
      <c r="AE9" s="17">
        <v>0.35589159439647622</v>
      </c>
      <c r="AF9" s="17">
        <v>0.3662257767025533</v>
      </c>
      <c r="AG9" s="17">
        <v>0.345077730676908</v>
      </c>
      <c r="AH9" s="17">
        <v>0.34731236379663899</v>
      </c>
      <c r="AI9" s="17">
        <v>0.33876166654617546</v>
      </c>
      <c r="AJ9" s="17">
        <v>0.35068451531809119</v>
      </c>
      <c r="AK9" s="17">
        <v>0.35616069659126343</v>
      </c>
      <c r="AL9" s="17">
        <v>0.34557588995327759</v>
      </c>
      <c r="AM9" s="17">
        <v>0.33983679055545585</v>
      </c>
      <c r="AN9" s="17">
        <v>0.33866408147909433</v>
      </c>
      <c r="AO9" s="17">
        <v>0.32179013693022596</v>
      </c>
      <c r="AP9" s="17">
        <v>0.41582753226311941</v>
      </c>
      <c r="AQ9" s="17">
        <v>0.34466375791138959</v>
      </c>
      <c r="AR9" s="17">
        <v>0.35202288361515033</v>
      </c>
      <c r="AS9" s="17">
        <v>0.32771218348394832</v>
      </c>
      <c r="AT9" s="17">
        <v>0.30556341429104911</v>
      </c>
      <c r="AU9" s="17">
        <v>0.37853035094549498</v>
      </c>
      <c r="AV9" s="17">
        <v>0.31795525549948034</v>
      </c>
      <c r="AW9" s="17">
        <v>0.32235903266282306</v>
      </c>
      <c r="AX9" s="17">
        <v>0.31544977967816046</v>
      </c>
      <c r="AY9" s="17">
        <v>0.32493402914629088</v>
      </c>
      <c r="AZ9" s="17">
        <v>0.34554478155159574</v>
      </c>
    </row>
    <row r="10" spans="1:52" s="15" customFormat="1" ht="15" customHeight="1" x14ac:dyDescent="0.35">
      <c r="A10" s="16" t="s">
        <v>32</v>
      </c>
      <c r="B10" s="17">
        <v>0.35301175099970872</v>
      </c>
      <c r="C10" s="17">
        <v>0.34376484048707728</v>
      </c>
      <c r="D10" s="17">
        <v>0.363421954422535</v>
      </c>
      <c r="E10" s="17">
        <v>0.33640797286472141</v>
      </c>
      <c r="F10" s="17">
        <v>0.34006885605884962</v>
      </c>
      <c r="G10" s="17">
        <v>0.33714681343635716</v>
      </c>
      <c r="H10" s="17">
        <v>0.32447866082872417</v>
      </c>
      <c r="I10" s="17">
        <v>0.31785504217830352</v>
      </c>
      <c r="J10" s="17">
        <v>0.32005684628674058</v>
      </c>
      <c r="K10" s="17">
        <v>0.32488525959110204</v>
      </c>
      <c r="L10" s="17">
        <v>0.31213242541147118</v>
      </c>
      <c r="M10" s="17">
        <v>0.31154571759708699</v>
      </c>
      <c r="N10" s="17">
        <v>0.3206542424772581</v>
      </c>
      <c r="O10" s="17">
        <v>0.33520553423939459</v>
      </c>
      <c r="P10" s="17">
        <v>0.33335058643229776</v>
      </c>
      <c r="Q10" s="17">
        <v>0.3241568056372619</v>
      </c>
      <c r="R10" s="17">
        <v>0.34118145388578969</v>
      </c>
      <c r="S10" s="17">
        <v>0.32887491149961223</v>
      </c>
      <c r="T10" s="17">
        <v>0.32746291492864216</v>
      </c>
      <c r="U10" s="17">
        <v>0.34564672527208484</v>
      </c>
      <c r="V10" s="17">
        <v>0.3358616262537803</v>
      </c>
      <c r="W10" s="17">
        <v>0.33400164708033153</v>
      </c>
      <c r="X10" s="17">
        <v>0.32763834496809502</v>
      </c>
      <c r="Y10" s="17">
        <v>0.33633632459311069</v>
      </c>
      <c r="Z10" s="17">
        <v>0.33287424341314942</v>
      </c>
      <c r="AA10" s="17">
        <v>0.32356966838135187</v>
      </c>
      <c r="AB10" s="17">
        <v>0.32145034762444419</v>
      </c>
      <c r="AC10" s="17">
        <v>0.32574696203626563</v>
      </c>
      <c r="AD10" s="17">
        <v>0.32449094702163295</v>
      </c>
      <c r="AE10" s="17">
        <v>0.32433867912274567</v>
      </c>
      <c r="AF10" s="17">
        <v>0.32550012960002855</v>
      </c>
      <c r="AG10" s="17">
        <v>0.32431826103106348</v>
      </c>
      <c r="AH10" s="17">
        <v>0.32483868933016002</v>
      </c>
      <c r="AI10" s="17">
        <v>0.32432370653980552</v>
      </c>
      <c r="AJ10" s="17">
        <v>0.32366967332652613</v>
      </c>
      <c r="AK10" s="17">
        <v>0.32680594359188059</v>
      </c>
      <c r="AL10" s="17">
        <v>0.32577514372263272</v>
      </c>
      <c r="AM10" s="17">
        <v>0.33537903150995646</v>
      </c>
      <c r="AN10" s="17">
        <v>0.3348079290642853</v>
      </c>
      <c r="AO10" s="17">
        <v>0.33117322295520685</v>
      </c>
      <c r="AP10" s="17">
        <v>0.32806423150449332</v>
      </c>
      <c r="AQ10" s="17">
        <v>0.36279146247223609</v>
      </c>
      <c r="AR10" s="17">
        <v>0.36333800502613489</v>
      </c>
      <c r="AS10" s="17">
        <v>0.36290235831156809</v>
      </c>
      <c r="AT10" s="17">
        <v>0.36400661741893603</v>
      </c>
      <c r="AU10" s="17">
        <v>0.3399706767022323</v>
      </c>
      <c r="AV10" s="17">
        <v>0.35603139327090866</v>
      </c>
      <c r="AW10" s="17">
        <v>0.35793252651907503</v>
      </c>
      <c r="AX10" s="17"/>
      <c r="AY10" s="17"/>
      <c r="AZ10" s="17"/>
    </row>
    <row r="11" spans="1:52" s="15" customFormat="1" ht="15" customHeight="1" x14ac:dyDescent="0.35">
      <c r="A11" s="16" t="s">
        <v>33</v>
      </c>
      <c r="B11" s="17">
        <v>0.23033265873502456</v>
      </c>
      <c r="C11" s="17">
        <v>0.23027812162101946</v>
      </c>
      <c r="D11" s="17">
        <v>0.23798019393152775</v>
      </c>
      <c r="E11" s="17">
        <v>0.24197572332827275</v>
      </c>
      <c r="F11" s="17">
        <v>0.25441931984885047</v>
      </c>
      <c r="G11" s="17">
        <v>0.24181876866741933</v>
      </c>
      <c r="H11" s="17">
        <v>0.24802968378388818</v>
      </c>
      <c r="I11" s="17">
        <v>0.24782516523501</v>
      </c>
      <c r="J11" s="17">
        <v>0.2500039461131181</v>
      </c>
      <c r="K11" s="17">
        <v>0.25214434777483474</v>
      </c>
      <c r="L11" s="17">
        <v>0.24949603559927142</v>
      </c>
      <c r="M11" s="17">
        <v>0.25217036295638662</v>
      </c>
      <c r="N11" s="17">
        <v>0.24816769771895439</v>
      </c>
      <c r="O11" s="17">
        <v>0.23964487286231081</v>
      </c>
      <c r="P11" s="17">
        <v>0.24188467798771518</v>
      </c>
      <c r="Q11" s="17">
        <v>0.24643702406962523</v>
      </c>
      <c r="R11" s="17">
        <v>0.25104439555772512</v>
      </c>
      <c r="S11" s="17">
        <v>0.25415667582960288</v>
      </c>
      <c r="T11" s="17">
        <v>0.25124786396638027</v>
      </c>
      <c r="U11" s="17">
        <v>0.25273618916046009</v>
      </c>
      <c r="V11" s="17">
        <v>0.25617326061967499</v>
      </c>
      <c r="W11" s="17">
        <v>0.25962920190108169</v>
      </c>
      <c r="X11" s="17">
        <v>0.26167541953930451</v>
      </c>
      <c r="Y11" s="17">
        <v>0.2623297479937034</v>
      </c>
      <c r="Z11" s="17">
        <v>0.26305414386663761</v>
      </c>
      <c r="AA11" s="17">
        <v>0.26996027389674554</v>
      </c>
      <c r="AB11" s="17">
        <v>0.27051826960813302</v>
      </c>
      <c r="AC11" s="17">
        <v>0.27589392806507046</v>
      </c>
      <c r="AD11" s="17">
        <v>0.27459345189566264</v>
      </c>
      <c r="AE11" s="17">
        <v>0.27802657654160767</v>
      </c>
      <c r="AF11" s="17">
        <v>0.27689774964168617</v>
      </c>
      <c r="AG11" s="17">
        <v>0.27872573146390001</v>
      </c>
      <c r="AH11" s="17">
        <v>0.27781639718816936</v>
      </c>
      <c r="AI11" s="17">
        <v>0.27944654541621577</v>
      </c>
      <c r="AJ11" s="17">
        <v>0.28632523635744983</v>
      </c>
      <c r="AK11" s="17">
        <v>0.28942970705238819</v>
      </c>
      <c r="AL11" s="17">
        <v>0.29097098064605859</v>
      </c>
      <c r="AM11" s="17">
        <v>0.29311740223989013</v>
      </c>
      <c r="AN11" s="17">
        <v>0.29428890234667421</v>
      </c>
      <c r="AO11" s="17">
        <v>0.29453800085105042</v>
      </c>
      <c r="AP11" s="17">
        <v>0.29420807052744335</v>
      </c>
      <c r="AQ11" s="17">
        <v>0.29555972290296095</v>
      </c>
      <c r="AR11" s="17">
        <v>0.29723818473369351</v>
      </c>
      <c r="AS11" s="17">
        <v>0.30247539920444816</v>
      </c>
      <c r="AT11" s="17">
        <v>0.30196128304803926</v>
      </c>
      <c r="AU11" s="17">
        <v>0.30818280940674048</v>
      </c>
      <c r="AV11" s="17">
        <v>0.30855584011523418</v>
      </c>
      <c r="AW11" s="17">
        <v>0.31222961788640485</v>
      </c>
      <c r="AX11" s="17">
        <v>0.31488373601093378</v>
      </c>
      <c r="AY11" s="17">
        <v>0.31734681928191921</v>
      </c>
      <c r="AZ11" s="17">
        <v>0.31753483611219002</v>
      </c>
    </row>
    <row r="14" spans="1:52" x14ac:dyDescent="0.45">
      <c r="A14" t="s">
        <v>34</v>
      </c>
    </row>
    <row r="16" spans="1:52" ht="30" customHeight="1" x14ac:dyDescent="0.45">
      <c r="A16" s="9" t="s">
        <v>25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  <c r="Y16" s="10">
        <v>2023</v>
      </c>
      <c r="Z16" s="10">
        <v>2024</v>
      </c>
      <c r="AA16" s="10">
        <v>2025</v>
      </c>
      <c r="AB16" s="10">
        <v>2026</v>
      </c>
      <c r="AC16" s="10">
        <v>2027</v>
      </c>
      <c r="AD16" s="10">
        <v>2028</v>
      </c>
      <c r="AE16" s="10">
        <v>2029</v>
      </c>
      <c r="AF16" s="10">
        <v>2030</v>
      </c>
      <c r="AG16" s="10">
        <v>2031</v>
      </c>
      <c r="AH16" s="10">
        <v>2032</v>
      </c>
      <c r="AI16" s="10">
        <v>2033</v>
      </c>
      <c r="AJ16" s="10">
        <v>2034</v>
      </c>
      <c r="AK16" s="10">
        <v>2035</v>
      </c>
      <c r="AL16" s="10">
        <v>2036</v>
      </c>
      <c r="AM16" s="10">
        <v>2037</v>
      </c>
      <c r="AN16" s="10">
        <v>2038</v>
      </c>
      <c r="AO16" s="10">
        <v>2039</v>
      </c>
      <c r="AP16" s="10">
        <v>2040</v>
      </c>
      <c r="AQ16" s="10">
        <v>2041</v>
      </c>
      <c r="AR16" s="10">
        <v>2042</v>
      </c>
      <c r="AS16" s="10">
        <v>2043</v>
      </c>
      <c r="AT16" s="10">
        <v>2044</v>
      </c>
      <c r="AU16" s="10">
        <v>2045</v>
      </c>
      <c r="AV16" s="10">
        <v>2046</v>
      </c>
      <c r="AW16" s="10">
        <v>2047</v>
      </c>
      <c r="AX16" s="10">
        <v>2048</v>
      </c>
      <c r="AY16" s="10">
        <v>2049</v>
      </c>
      <c r="AZ16" s="10">
        <v>2050</v>
      </c>
    </row>
    <row r="17" spans="1:52" x14ac:dyDescent="0.45">
      <c r="A17" s="11" t="s">
        <v>26</v>
      </c>
      <c r="B17" s="6">
        <f t="shared" ref="B17:AG17" si="0">1/B4/$B$1</f>
        <v>10853354.825741014</v>
      </c>
      <c r="C17" s="6">
        <f t="shared" si="0"/>
        <v>10833838.116266757</v>
      </c>
      <c r="D17" s="6">
        <f t="shared" si="0"/>
        <v>10816811.446124554</v>
      </c>
      <c r="E17" s="6">
        <f t="shared" si="0"/>
        <v>10807566.925750358</v>
      </c>
      <c r="F17" s="6">
        <f t="shared" si="0"/>
        <v>10804389.720864968</v>
      </c>
      <c r="G17" s="6">
        <f t="shared" si="0"/>
        <v>10825278.902183134</v>
      </c>
      <c r="H17" s="6">
        <f t="shared" si="0"/>
        <v>10827742.281188147</v>
      </c>
      <c r="I17" s="6">
        <f t="shared" si="0"/>
        <v>10836332.520403137</v>
      </c>
      <c r="J17" s="6">
        <f t="shared" si="0"/>
        <v>10836427.18534111</v>
      </c>
      <c r="K17" s="6">
        <f t="shared" si="0"/>
        <v>10851870.1137009</v>
      </c>
      <c r="L17" s="6">
        <f t="shared" si="0"/>
        <v>10844130.917583281</v>
      </c>
      <c r="M17" s="6">
        <f t="shared" si="0"/>
        <v>10842662.832494482</v>
      </c>
      <c r="N17" s="6">
        <f t="shared" si="0"/>
        <v>10847282.162206857</v>
      </c>
      <c r="O17" s="6">
        <f t="shared" si="0"/>
        <v>10838141.719388176</v>
      </c>
      <c r="P17" s="6">
        <f t="shared" si="0"/>
        <v>10844614.616020402</v>
      </c>
      <c r="Q17" s="6">
        <f t="shared" si="0"/>
        <v>10847314.215710118</v>
      </c>
      <c r="R17" s="6">
        <f t="shared" si="0"/>
        <v>10859015.728467278</v>
      </c>
      <c r="S17" s="6">
        <f t="shared" si="0"/>
        <v>10808504.037414443</v>
      </c>
      <c r="T17" s="6">
        <f t="shared" si="0"/>
        <v>10846585.095338162</v>
      </c>
      <c r="U17" s="6">
        <f t="shared" si="0"/>
        <v>10814619.747120691</v>
      </c>
      <c r="V17" s="6">
        <f t="shared" si="0"/>
        <v>10818900.673805723</v>
      </c>
      <c r="W17" s="6">
        <f t="shared" si="0"/>
        <v>10756477.66358212</v>
      </c>
      <c r="X17" s="6">
        <f t="shared" si="0"/>
        <v>10756233.784665437</v>
      </c>
      <c r="Y17" s="6">
        <f t="shared" si="0"/>
        <v>10753710.509202396</v>
      </c>
      <c r="Z17" s="6">
        <f t="shared" si="0"/>
        <v>10723860.021467349</v>
      </c>
      <c r="AA17" s="6">
        <f t="shared" si="0"/>
        <v>10722146.023962794</v>
      </c>
      <c r="AB17" s="6">
        <f t="shared" si="0"/>
        <v>10736529.317047277</v>
      </c>
      <c r="AC17" s="6">
        <f t="shared" si="0"/>
        <v>10726545.303562041</v>
      </c>
      <c r="AD17" s="6">
        <f t="shared" si="0"/>
        <v>10721483.665935408</v>
      </c>
      <c r="AE17" s="6">
        <f t="shared" si="0"/>
        <v>10716161.235495385</v>
      </c>
      <c r="AF17" s="6">
        <f t="shared" si="0"/>
        <v>10718444.215027099</v>
      </c>
      <c r="AG17" s="6">
        <f t="shared" si="0"/>
        <v>10724268.630555974</v>
      </c>
      <c r="AH17" s="6">
        <f t="shared" ref="AH17:AZ17" si="1">1/AH4/$B$1</f>
        <v>10732120.25283334</v>
      </c>
      <c r="AI17" s="6">
        <f t="shared" si="1"/>
        <v>10748940.587905949</v>
      </c>
      <c r="AJ17" s="6">
        <f t="shared" si="1"/>
        <v>10711250.582305912</v>
      </c>
      <c r="AK17" s="6">
        <f t="shared" si="1"/>
        <v>10761631.308787053</v>
      </c>
      <c r="AL17" s="6">
        <f t="shared" si="1"/>
        <v>10780368.958880598</v>
      </c>
      <c r="AM17" s="6">
        <f t="shared" si="1"/>
        <v>10787108.327726286</v>
      </c>
      <c r="AN17" s="6">
        <f t="shared" si="1"/>
        <v>10792464.64950433</v>
      </c>
      <c r="AO17" s="6">
        <f t="shared" si="1"/>
        <v>10833785.135681959</v>
      </c>
      <c r="AP17" s="6">
        <f t="shared" si="1"/>
        <v>10844655.625725428</v>
      </c>
      <c r="AQ17" s="6">
        <f t="shared" si="1"/>
        <v>10858289.2057529</v>
      </c>
      <c r="AR17" s="6">
        <f t="shared" si="1"/>
        <v>10870918.55147136</v>
      </c>
      <c r="AS17" s="6">
        <f t="shared" si="1"/>
        <v>10894772.070310427</v>
      </c>
      <c r="AT17" s="6">
        <f t="shared" si="1"/>
        <v>10844843.685336623</v>
      </c>
      <c r="AU17" s="6">
        <f t="shared" si="1"/>
        <v>10849030.919477604</v>
      </c>
      <c r="AV17" s="6">
        <f t="shared" si="1"/>
        <v>10823956.80271933</v>
      </c>
      <c r="AW17" s="6">
        <f t="shared" si="1"/>
        <v>10835017.021735584</v>
      </c>
      <c r="AX17" s="6">
        <f t="shared" si="1"/>
        <v>10831898.617981117</v>
      </c>
      <c r="AY17" s="6">
        <f t="shared" si="1"/>
        <v>10846962.017886851</v>
      </c>
      <c r="AZ17" s="6">
        <f t="shared" si="1"/>
        <v>10857358.469875487</v>
      </c>
    </row>
    <row r="18" spans="1:52" x14ac:dyDescent="0.45">
      <c r="A18" s="13" t="s">
        <v>27</v>
      </c>
      <c r="B18" s="6">
        <f t="shared" ref="B18:AG18" si="2">1/B5/$B$1</f>
        <v>9811233.9697863311</v>
      </c>
      <c r="C18" s="6">
        <f t="shared" si="2"/>
        <v>9887330.4801582024</v>
      </c>
      <c r="D18" s="6">
        <f t="shared" si="2"/>
        <v>9932398.8668954503</v>
      </c>
      <c r="E18" s="6">
        <f t="shared" si="2"/>
        <v>9811621.6472398248</v>
      </c>
      <c r="F18" s="6">
        <f t="shared" si="2"/>
        <v>9860315.8620908931</v>
      </c>
      <c r="G18" s="6">
        <f t="shared" si="2"/>
        <v>9771058.6469225604</v>
      </c>
      <c r="H18" s="6">
        <f t="shared" si="2"/>
        <v>9908647.8099585809</v>
      </c>
      <c r="I18" s="6">
        <f t="shared" si="2"/>
        <v>9878499.2281920779</v>
      </c>
      <c r="J18" s="6">
        <f t="shared" si="2"/>
        <v>9881421.8198226281</v>
      </c>
      <c r="K18" s="6">
        <f t="shared" si="2"/>
        <v>9934608.1895687357</v>
      </c>
      <c r="L18" s="6">
        <f t="shared" si="2"/>
        <v>9891964.0578759275</v>
      </c>
      <c r="M18" s="6">
        <f t="shared" si="2"/>
        <v>9849943.1589226965</v>
      </c>
      <c r="N18" s="6">
        <f t="shared" si="2"/>
        <v>9872056.4651515987</v>
      </c>
      <c r="O18" s="6">
        <f t="shared" si="2"/>
        <v>9874594.0548772924</v>
      </c>
      <c r="P18" s="6">
        <f t="shared" si="2"/>
        <v>9859448.8758773524</v>
      </c>
      <c r="Q18" s="6">
        <f t="shared" si="2"/>
        <v>9742091.8806320392</v>
      </c>
      <c r="R18" s="6">
        <f t="shared" si="2"/>
        <v>9621184.1007575504</v>
      </c>
      <c r="S18" s="6">
        <f t="shared" si="2"/>
        <v>9751254.3548766021</v>
      </c>
      <c r="T18" s="6">
        <f t="shared" si="2"/>
        <v>9858592.4726253152</v>
      </c>
      <c r="U18" s="6">
        <f t="shared" si="2"/>
        <v>9927514.9202059563</v>
      </c>
      <c r="V18" s="6">
        <f t="shared" si="2"/>
        <v>9715466.9860102125</v>
      </c>
      <c r="W18" s="6">
        <f t="shared" si="2"/>
        <v>9663420.6155115254</v>
      </c>
      <c r="X18" s="6">
        <f t="shared" si="2"/>
        <v>9652517.2249643784</v>
      </c>
      <c r="Y18" s="6">
        <f t="shared" si="2"/>
        <v>9472443.759530304</v>
      </c>
      <c r="Z18" s="6">
        <f t="shared" si="2"/>
        <v>9564819.7059748229</v>
      </c>
      <c r="AA18" s="6">
        <f t="shared" si="2"/>
        <v>9495403.5930190459</v>
      </c>
      <c r="AB18" s="6">
        <f t="shared" si="2"/>
        <v>9575645.9956176914</v>
      </c>
      <c r="AC18" s="6">
        <f t="shared" si="2"/>
        <v>9542504.9878778756</v>
      </c>
      <c r="AD18" s="6">
        <f t="shared" si="2"/>
        <v>9478768.3266658522</v>
      </c>
      <c r="AE18" s="6">
        <f t="shared" si="2"/>
        <v>9525050.7260681093</v>
      </c>
      <c r="AF18" s="6">
        <f t="shared" si="2"/>
        <v>9470315.5358678568</v>
      </c>
      <c r="AG18" s="6">
        <f t="shared" si="2"/>
        <v>9532444.021010289</v>
      </c>
      <c r="AH18" s="6">
        <f t="shared" ref="AH18:AZ18" si="3">1/AH5/$B$1</f>
        <v>9468435.3106159009</v>
      </c>
      <c r="AI18" s="6">
        <f t="shared" si="3"/>
        <v>9702554.8902683109</v>
      </c>
      <c r="AJ18" s="6">
        <f t="shared" si="3"/>
        <v>9650860.7033570912</v>
      </c>
      <c r="AK18" s="6">
        <f t="shared" si="3"/>
        <v>9622601.7465162296</v>
      </c>
      <c r="AL18" s="6">
        <f t="shared" si="3"/>
        <v>9645284.9193987213</v>
      </c>
      <c r="AM18" s="6">
        <f t="shared" si="3"/>
        <v>9514865.1036866885</v>
      </c>
      <c r="AN18" s="6">
        <f t="shared" si="3"/>
        <v>9686758.7316680737</v>
      </c>
      <c r="AO18" s="6">
        <f t="shared" si="3"/>
        <v>9796902.3066434115</v>
      </c>
      <c r="AP18" s="6">
        <f t="shared" si="3"/>
        <v>10076878.890913345</v>
      </c>
      <c r="AQ18" s="6">
        <f t="shared" si="3"/>
        <v>10167520.316542195</v>
      </c>
      <c r="AR18" s="6">
        <f t="shared" si="3"/>
        <v>10083577.266481364</v>
      </c>
      <c r="AS18" s="6">
        <f t="shared" si="3"/>
        <v>10217318.811078627</v>
      </c>
      <c r="AT18" s="6">
        <f t="shared" si="3"/>
        <v>10104622.241767779</v>
      </c>
      <c r="AU18" s="6">
        <f t="shared" si="3"/>
        <v>10322439.493468309</v>
      </c>
      <c r="AV18" s="6">
        <f t="shared" si="3"/>
        <v>10414044.517570989</v>
      </c>
      <c r="AW18" s="6">
        <f t="shared" si="3"/>
        <v>10483515.826829167</v>
      </c>
      <c r="AX18" s="6">
        <f t="shared" si="3"/>
        <v>10615394.800973356</v>
      </c>
      <c r="AY18" s="6">
        <f t="shared" si="3"/>
        <v>10704523.196150446</v>
      </c>
      <c r="AZ18" s="6">
        <f t="shared" si="3"/>
        <v>10742406.366147883</v>
      </c>
    </row>
    <row r="19" spans="1:52" x14ac:dyDescent="0.45">
      <c r="A19" s="16" t="s">
        <v>28</v>
      </c>
      <c r="B19" s="6">
        <f t="shared" ref="B19:AG19" si="4">1/B6/$B$1</f>
        <v>10399201.825761378</v>
      </c>
      <c r="C19" s="6">
        <f t="shared" si="4"/>
        <v>10590871.772398926</v>
      </c>
      <c r="D19" s="6">
        <f t="shared" si="4"/>
        <v>10529357.309355708</v>
      </c>
      <c r="E19" s="6">
        <f t="shared" si="4"/>
        <v>10400567.415822823</v>
      </c>
      <c r="F19" s="6">
        <f t="shared" si="4"/>
        <v>10436824.718434161</v>
      </c>
      <c r="G19" s="6">
        <f t="shared" si="4"/>
        <v>10511913.553431649</v>
      </c>
      <c r="H19" s="6">
        <f t="shared" si="4"/>
        <v>10647637.835064152</v>
      </c>
      <c r="I19" s="6">
        <f t="shared" si="4"/>
        <v>10657941.171980772</v>
      </c>
      <c r="J19" s="6">
        <f t="shared" si="4"/>
        <v>10560561.301464591</v>
      </c>
      <c r="K19" s="6">
        <f t="shared" si="4"/>
        <v>10636228.932500375</v>
      </c>
      <c r="L19" s="6">
        <f t="shared" si="4"/>
        <v>10587692.718215877</v>
      </c>
      <c r="M19" s="6">
        <f t="shared" si="4"/>
        <v>10569508.57777027</v>
      </c>
      <c r="N19" s="6">
        <f t="shared" si="4"/>
        <v>10674157.883898906</v>
      </c>
      <c r="O19" s="6">
        <f t="shared" si="4"/>
        <v>10551127.145482808</v>
      </c>
      <c r="P19" s="6">
        <f t="shared" si="4"/>
        <v>10557062.660175009</v>
      </c>
      <c r="Q19" s="6">
        <f t="shared" si="4"/>
        <v>10451803.736243695</v>
      </c>
      <c r="R19" s="6">
        <f t="shared" si="4"/>
        <v>10074644.167973887</v>
      </c>
      <c r="S19" s="6">
        <f t="shared" si="4"/>
        <v>10144105.122071637</v>
      </c>
      <c r="T19" s="6">
        <f t="shared" si="4"/>
        <v>10126666.10166523</v>
      </c>
      <c r="U19" s="6">
        <f t="shared" si="4"/>
        <v>10125690.266991507</v>
      </c>
      <c r="V19" s="6">
        <f t="shared" si="4"/>
        <v>10078022.101289405</v>
      </c>
      <c r="W19" s="6">
        <f t="shared" si="4"/>
        <v>10064231.607517635</v>
      </c>
      <c r="X19" s="6">
        <f t="shared" si="4"/>
        <v>9923283.7821587157</v>
      </c>
      <c r="Y19" s="6">
        <f t="shared" si="4"/>
        <v>9874276.8345376253</v>
      </c>
      <c r="Z19" s="6">
        <f t="shared" si="4"/>
        <v>10090272.673941292</v>
      </c>
      <c r="AA19" s="6">
        <f t="shared" si="4"/>
        <v>10096507.155939573</v>
      </c>
      <c r="AB19" s="6">
        <f t="shared" si="4"/>
        <v>10077524.863433681</v>
      </c>
      <c r="AC19" s="6">
        <f t="shared" si="4"/>
        <v>10093938.703433663</v>
      </c>
      <c r="AD19" s="6">
        <f t="shared" si="4"/>
        <v>10049907.135490028</v>
      </c>
      <c r="AE19" s="6">
        <f t="shared" si="4"/>
        <v>9950420.121643139</v>
      </c>
      <c r="AF19" s="6">
        <f t="shared" si="4"/>
        <v>10346559.881602669</v>
      </c>
      <c r="AG19" s="6">
        <f t="shared" si="4"/>
        <v>10167486.230407618</v>
      </c>
      <c r="AH19" s="6">
        <f t="shared" ref="AH19:AZ19" si="5">1/AH6/$B$1</f>
        <v>10224967.488953905</v>
      </c>
      <c r="AI19" s="6">
        <f t="shared" si="5"/>
        <v>9974543.7286220249</v>
      </c>
      <c r="AJ19" s="6">
        <f t="shared" si="5"/>
        <v>10265412.919675367</v>
      </c>
      <c r="AK19" s="6">
        <f t="shared" si="5"/>
        <v>10207962.901274584</v>
      </c>
      <c r="AL19" s="6">
        <f t="shared" si="5"/>
        <v>10039560.343798211</v>
      </c>
      <c r="AM19" s="6">
        <f t="shared" si="5"/>
        <v>10015106.598142736</v>
      </c>
      <c r="AN19" s="6">
        <f t="shared" si="5"/>
        <v>9712258.1401440725</v>
      </c>
      <c r="AO19" s="6">
        <f t="shared" si="5"/>
        <v>9728668.7219827175</v>
      </c>
      <c r="AP19" s="6">
        <f t="shared" si="5"/>
        <v>10015263.134685514</v>
      </c>
      <c r="AQ19" s="6">
        <f t="shared" si="5"/>
        <v>9446176.564261293</v>
      </c>
      <c r="AR19" s="6">
        <f t="shared" si="5"/>
        <v>9424269.6472634561</v>
      </c>
      <c r="AS19" s="6">
        <f t="shared" si="5"/>
        <v>9344509.9624360688</v>
      </c>
      <c r="AT19" s="6">
        <f t="shared" si="5"/>
        <v>9915459.4060205556</v>
      </c>
      <c r="AU19" s="6">
        <f t="shared" si="5"/>
        <v>9866135.1504186913</v>
      </c>
      <c r="AV19" s="6">
        <f t="shared" si="5"/>
        <v>10594709.21252243</v>
      </c>
      <c r="AW19" s="6">
        <f t="shared" si="5"/>
        <v>11406195.234288156</v>
      </c>
      <c r="AX19" s="6">
        <f t="shared" si="5"/>
        <v>11505480.976642674</v>
      </c>
      <c r="AY19" s="6">
        <f t="shared" si="5"/>
        <v>11499569.483758012</v>
      </c>
      <c r="AZ19" s="6">
        <f t="shared" si="5"/>
        <v>13085784.750010027</v>
      </c>
    </row>
    <row r="20" spans="1:52" x14ac:dyDescent="0.45">
      <c r="A20" s="18" t="s">
        <v>29</v>
      </c>
      <c r="B20" s="6">
        <f t="shared" ref="B20:AG20" si="6">1/B7/$B$1</f>
        <v>10277662.832172133</v>
      </c>
      <c r="C20" s="6">
        <f t="shared" si="6"/>
        <v>10556064.071922902</v>
      </c>
      <c r="D20" s="6">
        <f t="shared" si="6"/>
        <v>10487907.849813938</v>
      </c>
      <c r="E20" s="6">
        <f t="shared" si="6"/>
        <v>10186593.167314351</v>
      </c>
      <c r="F20" s="6">
        <f t="shared" si="6"/>
        <v>10311485.288885817</v>
      </c>
      <c r="G20" s="6">
        <f t="shared" si="6"/>
        <v>10865424.171433171</v>
      </c>
      <c r="H20" s="6">
        <f t="shared" si="6"/>
        <v>10706151.410698924</v>
      </c>
      <c r="I20" s="6">
        <f t="shared" si="6"/>
        <v>10781934.531942012</v>
      </c>
      <c r="J20" s="6">
        <f t="shared" si="6"/>
        <v>10799714.346987208</v>
      </c>
      <c r="K20" s="6">
        <f t="shared" si="6"/>
        <v>11219897.732571078</v>
      </c>
      <c r="L20" s="6">
        <f t="shared" si="6"/>
        <v>11109130.382612171</v>
      </c>
      <c r="M20" s="6">
        <f t="shared" si="6"/>
        <v>11174630.151928121</v>
      </c>
      <c r="N20" s="6">
        <f t="shared" si="6"/>
        <v>10547509.115900442</v>
      </c>
      <c r="O20" s="6">
        <f t="shared" si="6"/>
        <v>11048592.533020752</v>
      </c>
      <c r="P20" s="6">
        <f t="shared" si="6"/>
        <v>11081336.057300562</v>
      </c>
      <c r="Q20" s="6">
        <f t="shared" si="6"/>
        <v>10626538.059885956</v>
      </c>
      <c r="R20" s="6">
        <f t="shared" si="6"/>
        <v>10468925.632533377</v>
      </c>
      <c r="S20" s="6">
        <f t="shared" si="6"/>
        <v>10732417.694161663</v>
      </c>
      <c r="T20" s="6">
        <f t="shared" si="6"/>
        <v>10642077.629268793</v>
      </c>
      <c r="U20" s="6">
        <f t="shared" si="6"/>
        <v>10666708.133396236</v>
      </c>
      <c r="V20" s="6">
        <f t="shared" si="6"/>
        <v>10545615.491517235</v>
      </c>
      <c r="W20" s="6">
        <f t="shared" si="6"/>
        <v>10810937.969779</v>
      </c>
      <c r="X20" s="6">
        <f t="shared" si="6"/>
        <v>10943475.739333097</v>
      </c>
      <c r="Y20" s="6">
        <f t="shared" si="6"/>
        <v>10816733.437967138</v>
      </c>
      <c r="Z20" s="6">
        <f t="shared" si="6"/>
        <v>10365605.735619837</v>
      </c>
      <c r="AA20" s="6">
        <f t="shared" si="6"/>
        <v>10703541.790062277</v>
      </c>
      <c r="AB20" s="6">
        <f t="shared" si="6"/>
        <v>11127472.177775709</v>
      </c>
      <c r="AC20" s="6">
        <f t="shared" si="6"/>
        <v>10732920.219982363</v>
      </c>
      <c r="AD20" s="6">
        <f t="shared" si="6"/>
        <v>10741337.793034598</v>
      </c>
      <c r="AE20" s="6">
        <f t="shared" si="6"/>
        <v>10737841.438320121</v>
      </c>
      <c r="AF20" s="6">
        <f t="shared" si="6"/>
        <v>10308310.164066834</v>
      </c>
      <c r="AG20" s="6">
        <f t="shared" si="6"/>
        <v>11233317.916161316</v>
      </c>
      <c r="AH20" s="6">
        <f t="shared" ref="AH20:AY20" si="7">1/AH7/$B$1</f>
        <v>10629354.174577517</v>
      </c>
      <c r="AI20" s="6">
        <f t="shared" si="7"/>
        <v>10612289.287833635</v>
      </c>
      <c r="AJ20" s="6">
        <f t="shared" si="7"/>
        <v>11329170.079388333</v>
      </c>
      <c r="AK20" s="6">
        <f t="shared" si="7"/>
        <v>11018310.432205694</v>
      </c>
      <c r="AL20" s="6">
        <f t="shared" si="7"/>
        <v>10982381.380745217</v>
      </c>
      <c r="AM20" s="6">
        <f t="shared" si="7"/>
        <v>10541982.695557611</v>
      </c>
      <c r="AN20" s="6">
        <f t="shared" si="7"/>
        <v>10694335.05452854</v>
      </c>
      <c r="AO20" s="6">
        <f t="shared" si="7"/>
        <v>11246318.642596575</v>
      </c>
      <c r="AP20" s="6">
        <f t="shared" si="7"/>
        <v>11190349.66371531</v>
      </c>
      <c r="AQ20" s="6">
        <f t="shared" si="7"/>
        <v>11464609.845086327</v>
      </c>
      <c r="AR20" s="6">
        <f t="shared" si="7"/>
        <v>11296928.04059306</v>
      </c>
      <c r="AS20" s="6">
        <f t="shared" si="7"/>
        <v>11102033.220138645</v>
      </c>
      <c r="AT20" s="6">
        <f t="shared" si="7"/>
        <v>12679958.475342344</v>
      </c>
      <c r="AU20" s="6">
        <f t="shared" si="7"/>
        <v>12820663.51310095</v>
      </c>
      <c r="AV20" s="6">
        <f t="shared" si="7"/>
        <v>11932763.819271816</v>
      </c>
      <c r="AW20" s="6">
        <f t="shared" si="7"/>
        <v>10733919.840765007</v>
      </c>
      <c r="AX20" s="6">
        <f t="shared" si="7"/>
        <v>10397282.825184232</v>
      </c>
      <c r="AY20" s="6">
        <f t="shared" si="7"/>
        <v>10283425.908297984</v>
      </c>
      <c r="AZ20" s="6">
        <v>10283425.908297984</v>
      </c>
    </row>
    <row r="21" spans="1:52" x14ac:dyDescent="0.45">
      <c r="A21" s="18" t="s">
        <v>30</v>
      </c>
      <c r="B21" s="6">
        <f>1/B8/$B$1</f>
        <v>7345965.9276853865</v>
      </c>
      <c r="C21" s="6">
        <f t="shared" ref="C21:V21" si="8">1/C8/$B$1</f>
        <v>7425143.2734346772</v>
      </c>
      <c r="D21" s="6">
        <f t="shared" si="8"/>
        <v>7398650.2945814654</v>
      </c>
      <c r="E21" s="6">
        <f t="shared" si="8"/>
        <v>7234843.5968208564</v>
      </c>
      <c r="F21" s="6">
        <f t="shared" si="8"/>
        <v>7367205.713307159</v>
      </c>
      <c r="G21" s="6">
        <f t="shared" si="8"/>
        <v>7267821.1187434467</v>
      </c>
      <c r="H21" s="6">
        <f t="shared" si="8"/>
        <v>7252454.9131402969</v>
      </c>
      <c r="I21" s="6">
        <f t="shared" si="8"/>
        <v>7110120.7469393034</v>
      </c>
      <c r="J21" s="6">
        <f t="shared" si="8"/>
        <v>7033384.5785048269</v>
      </c>
      <c r="K21" s="6">
        <f t="shared" si="8"/>
        <v>7123111.5009970358</v>
      </c>
      <c r="L21" s="6">
        <f t="shared" si="8"/>
        <v>7204776.0733354231</v>
      </c>
      <c r="M21" s="6">
        <f t="shared" si="8"/>
        <v>7199297.3455667943</v>
      </c>
      <c r="N21" s="6">
        <f t="shared" si="8"/>
        <v>7369080.8646006053</v>
      </c>
      <c r="O21" s="6">
        <f t="shared" si="8"/>
        <v>7406376.9050099393</v>
      </c>
      <c r="P21" s="6">
        <f t="shared" si="8"/>
        <v>7534784.0348509792</v>
      </c>
      <c r="Q21" s="6">
        <f t="shared" si="8"/>
        <v>7363493.2840721915</v>
      </c>
      <c r="R21" s="6">
        <f t="shared" si="8"/>
        <v>7316072.582211745</v>
      </c>
      <c r="S21" s="6">
        <f t="shared" si="8"/>
        <v>7307146.2899347292</v>
      </c>
      <c r="T21" s="6">
        <f t="shared" si="8"/>
        <v>7328329.1279493421</v>
      </c>
      <c r="U21" s="6">
        <f t="shared" si="8"/>
        <v>7375538.2971922588</v>
      </c>
      <c r="V21" s="6">
        <f t="shared" si="8"/>
        <v>7424054.3286747234</v>
      </c>
      <c r="W21" s="6">
        <f t="shared" ref="W21:AZ21" si="9">1/W8/$B$1</f>
        <v>7467246.9788501551</v>
      </c>
      <c r="X21" s="6">
        <f t="shared" si="9"/>
        <v>7373449.6241354328</v>
      </c>
      <c r="Y21" s="6">
        <f t="shared" si="9"/>
        <v>7319838.5599437039</v>
      </c>
      <c r="Z21" s="6">
        <f t="shared" si="9"/>
        <v>7305192.5702572986</v>
      </c>
      <c r="AA21" s="6">
        <f t="shared" si="9"/>
        <v>7332934.8424787028</v>
      </c>
      <c r="AB21" s="6">
        <f t="shared" si="9"/>
        <v>7253040.3159883888</v>
      </c>
      <c r="AC21" s="6">
        <f t="shared" si="9"/>
        <v>7297610.9661586322</v>
      </c>
      <c r="AD21" s="6">
        <f t="shared" si="9"/>
        <v>7296288.7915187553</v>
      </c>
      <c r="AE21" s="6">
        <f t="shared" si="9"/>
        <v>7296499.2893248536</v>
      </c>
      <c r="AF21" s="6">
        <f t="shared" si="9"/>
        <v>7283563.2772262618</v>
      </c>
      <c r="AG21" s="6">
        <f t="shared" si="9"/>
        <v>7296241.6314470125</v>
      </c>
      <c r="AH21" s="6">
        <f t="shared" si="9"/>
        <v>7252405.8893222222</v>
      </c>
      <c r="AI21" s="6">
        <f t="shared" si="9"/>
        <v>7245094.1571517317</v>
      </c>
      <c r="AJ21" s="6">
        <f t="shared" si="9"/>
        <v>7198586.6125160633</v>
      </c>
      <c r="AK21" s="6">
        <f t="shared" si="9"/>
        <v>7073571.3292732565</v>
      </c>
      <c r="AL21" s="6">
        <f t="shared" si="9"/>
        <v>7117668.1991792656</v>
      </c>
      <c r="AM21" s="6">
        <f t="shared" si="9"/>
        <v>7206399.8588809874</v>
      </c>
      <c r="AN21" s="6">
        <f t="shared" si="9"/>
        <v>7231620.9286665246</v>
      </c>
      <c r="AO21" s="6">
        <f t="shared" si="9"/>
        <v>7284115.0207667565</v>
      </c>
      <c r="AP21" s="6">
        <f t="shared" si="9"/>
        <v>7360282.4149009967</v>
      </c>
      <c r="AQ21" s="6">
        <f t="shared" si="9"/>
        <v>7340847.0749757197</v>
      </c>
      <c r="AR21" s="6">
        <f t="shared" si="9"/>
        <v>7426965.9452721393</v>
      </c>
      <c r="AS21" s="6">
        <f t="shared" si="9"/>
        <v>7439238.190603409</v>
      </c>
      <c r="AT21" s="6">
        <f t="shared" si="9"/>
        <v>7377323.2575034145</v>
      </c>
      <c r="AU21" s="6">
        <f t="shared" si="9"/>
        <v>7395621.6423820006</v>
      </c>
      <c r="AV21" s="6">
        <f t="shared" si="9"/>
        <v>7440925.2065668283</v>
      </c>
      <c r="AW21" s="6">
        <f t="shared" si="9"/>
        <v>7483738.7360745408</v>
      </c>
      <c r="AX21" s="6">
        <f t="shared" si="9"/>
        <v>7462180.7175228065</v>
      </c>
      <c r="AY21" s="6">
        <f t="shared" si="9"/>
        <v>7455826.4637499414</v>
      </c>
      <c r="AZ21" s="6">
        <f t="shared" si="9"/>
        <v>7562006.5940743722</v>
      </c>
    </row>
    <row r="22" spans="1:52" x14ac:dyDescent="0.45">
      <c r="A22" s="16" t="s">
        <v>31</v>
      </c>
      <c r="B22" s="6">
        <f>1/B9/$B$1</f>
        <v>10426937.274672573</v>
      </c>
      <c r="C22" s="6">
        <f t="shared" ref="C22:V22" si="10">1/C9/$B$1</f>
        <v>10532345.922262987</v>
      </c>
      <c r="D22" s="6">
        <f t="shared" si="10"/>
        <v>10804728.911801428</v>
      </c>
      <c r="E22" s="6">
        <f t="shared" si="10"/>
        <v>10728347.771914272</v>
      </c>
      <c r="F22" s="6">
        <f t="shared" si="10"/>
        <v>11111708.284891609</v>
      </c>
      <c r="G22" s="6">
        <f t="shared" si="10"/>
        <v>10974643.853318635</v>
      </c>
      <c r="H22" s="6">
        <f t="shared" si="10"/>
        <v>11836686.853368845</v>
      </c>
      <c r="I22" s="6">
        <f t="shared" si="10"/>
        <v>11653862.030853083</v>
      </c>
      <c r="J22" s="6">
        <f t="shared" si="10"/>
        <v>11426883.324570313</v>
      </c>
      <c r="K22" s="6">
        <f t="shared" si="10"/>
        <v>11354807.258513289</v>
      </c>
      <c r="L22" s="6">
        <f t="shared" si="10"/>
        <v>10850568.060759289</v>
      </c>
      <c r="M22" s="6">
        <f t="shared" si="10"/>
        <v>11351015.939561596</v>
      </c>
      <c r="N22" s="6">
        <f t="shared" si="10"/>
        <v>10939873.788125359</v>
      </c>
      <c r="O22" s="6">
        <f t="shared" si="10"/>
        <v>10660448.138085581</v>
      </c>
      <c r="P22" s="6">
        <f t="shared" si="10"/>
        <v>11204915.367452199</v>
      </c>
      <c r="Q22" s="6">
        <f t="shared" si="10"/>
        <v>10591858.660927493</v>
      </c>
      <c r="R22" s="6">
        <f t="shared" si="10"/>
        <v>11330979.617561905</v>
      </c>
      <c r="S22" s="6">
        <f t="shared" si="10"/>
        <v>11401691.79003516</v>
      </c>
      <c r="T22" s="6">
        <f t="shared" si="10"/>
        <v>10639464.004415659</v>
      </c>
      <c r="U22" s="6">
        <f t="shared" si="10"/>
        <v>10625063.951002993</v>
      </c>
      <c r="V22" s="6">
        <f t="shared" si="10"/>
        <v>10648126.992619362</v>
      </c>
      <c r="W22" s="6">
        <f t="shared" ref="W22:AZ22" si="11">1/W9/$B$1</f>
        <v>10385325.316395201</v>
      </c>
      <c r="X22" s="6">
        <f t="shared" si="11"/>
        <v>10191009.230891971</v>
      </c>
      <c r="Y22" s="6">
        <f t="shared" si="11"/>
        <v>10300057.235818049</v>
      </c>
      <c r="Z22" s="6">
        <f t="shared" si="11"/>
        <v>10564371.140309529</v>
      </c>
      <c r="AA22" s="6">
        <f t="shared" si="11"/>
        <v>10313223.526191549</v>
      </c>
      <c r="AB22" s="6">
        <f t="shared" si="11"/>
        <v>10306722.899025153</v>
      </c>
      <c r="AC22" s="6">
        <f t="shared" si="11"/>
        <v>10186232.751279116</v>
      </c>
      <c r="AD22" s="6">
        <f t="shared" si="11"/>
        <v>9922275.37794731</v>
      </c>
      <c r="AE22" s="6">
        <f t="shared" si="11"/>
        <v>9587586.5966190323</v>
      </c>
      <c r="AF22" s="6">
        <f t="shared" si="11"/>
        <v>9317043.4670314211</v>
      </c>
      <c r="AG22" s="6">
        <f t="shared" si="11"/>
        <v>9888037.323045278</v>
      </c>
      <c r="AH22" s="6">
        <f t="shared" si="11"/>
        <v>9824416.96859066</v>
      </c>
      <c r="AI22" s="6">
        <f t="shared" si="11"/>
        <v>10072395.484038437</v>
      </c>
      <c r="AJ22" s="6">
        <f t="shared" si="11"/>
        <v>9729946.2372612096</v>
      </c>
      <c r="AK22" s="6">
        <f t="shared" si="11"/>
        <v>9580342.5614951234</v>
      </c>
      <c r="AL22" s="6">
        <f t="shared" si="11"/>
        <v>9873783.384443745</v>
      </c>
      <c r="AM22" s="6">
        <f t="shared" si="11"/>
        <v>10040529.969424328</v>
      </c>
      <c r="AN22" s="6">
        <f t="shared" si="11"/>
        <v>10075297.815412596</v>
      </c>
      <c r="AO22" s="6">
        <f t="shared" si="11"/>
        <v>10603623.569186304</v>
      </c>
      <c r="AP22" s="6">
        <f t="shared" si="11"/>
        <v>8205665.1268727509</v>
      </c>
      <c r="AQ22" s="6">
        <f t="shared" si="11"/>
        <v>9899913.7622188516</v>
      </c>
      <c r="AR22" s="6">
        <f t="shared" si="11"/>
        <v>9692953.6092754751</v>
      </c>
      <c r="AS22" s="6">
        <f t="shared" si="11"/>
        <v>10412006.792088529</v>
      </c>
      <c r="AT22" s="6">
        <f t="shared" si="11"/>
        <v>11166721.278467482</v>
      </c>
      <c r="AU22" s="6">
        <f t="shared" si="11"/>
        <v>9014182.0114613492</v>
      </c>
      <c r="AV22" s="6">
        <f t="shared" si="11"/>
        <v>10731514.643231332</v>
      </c>
      <c r="AW22" s="6">
        <f t="shared" si="11"/>
        <v>10584910.409053188</v>
      </c>
      <c r="AX22" s="6">
        <f t="shared" si="11"/>
        <v>10816750.240771417</v>
      </c>
      <c r="AY22" s="6">
        <f t="shared" si="11"/>
        <v>10501028.437218029</v>
      </c>
      <c r="AZ22" s="6">
        <f t="shared" si="11"/>
        <v>9874672.2927301433</v>
      </c>
    </row>
    <row r="23" spans="1:52" x14ac:dyDescent="0.45">
      <c r="A23" s="16" t="s">
        <v>32</v>
      </c>
      <c r="B23" s="6">
        <f>1/B10/$B$1</f>
        <v>9665801.4092223458</v>
      </c>
      <c r="C23" s="6">
        <f t="shared" ref="C23:V23" si="12">1/C10/$B$1</f>
        <v>9925801.2409017757</v>
      </c>
      <c r="D23" s="6">
        <f t="shared" si="12"/>
        <v>9388925.0188718177</v>
      </c>
      <c r="E23" s="6">
        <f t="shared" si="12"/>
        <v>10142867.457119232</v>
      </c>
      <c r="F23" s="6">
        <f t="shared" si="12"/>
        <v>10033678.237487746</v>
      </c>
      <c r="G23" s="6">
        <f t="shared" si="12"/>
        <v>10120639.864594594</v>
      </c>
      <c r="H23" s="6">
        <f t="shared" si="12"/>
        <v>10515765.417578967</v>
      </c>
      <c r="I23" s="6">
        <f t="shared" si="12"/>
        <v>10734898.074610258</v>
      </c>
      <c r="J23" s="6">
        <f t="shared" si="12"/>
        <v>10661048.247748081</v>
      </c>
      <c r="K23" s="6">
        <f t="shared" si="12"/>
        <v>10502604.779852204</v>
      </c>
      <c r="L23" s="6">
        <f t="shared" si="12"/>
        <v>10931711.038309937</v>
      </c>
      <c r="M23" s="6">
        <f t="shared" si="12"/>
        <v>10952297.809138419</v>
      </c>
      <c r="N23" s="6">
        <f t="shared" si="12"/>
        <v>10641186.138452645</v>
      </c>
      <c r="O23" s="6">
        <f t="shared" si="12"/>
        <v>10179251.628489446</v>
      </c>
      <c r="P23" s="6">
        <f t="shared" si="12"/>
        <v>10235894.638145553</v>
      </c>
      <c r="Q23" s="6">
        <f t="shared" si="12"/>
        <v>10526206.517790308</v>
      </c>
      <c r="R23" s="6">
        <f t="shared" si="12"/>
        <v>10000958.262600185</v>
      </c>
      <c r="S23" s="6">
        <f t="shared" si="12"/>
        <v>10375195.434416881</v>
      </c>
      <c r="T23" s="6">
        <f t="shared" si="12"/>
        <v>10419932.53198939</v>
      </c>
      <c r="U23" s="6">
        <f t="shared" si="12"/>
        <v>9871759.8947279938</v>
      </c>
      <c r="V23" s="6">
        <f t="shared" si="12"/>
        <v>10159366.874817623</v>
      </c>
      <c r="W23" s="6">
        <f t="shared" ref="W23:AW23" si="13">1/W10/$B$1</f>
        <v>10215942.07726877</v>
      </c>
      <c r="X23" s="6">
        <f t="shared" si="13"/>
        <v>10414353.303540532</v>
      </c>
      <c r="Y23" s="6">
        <f t="shared" si="13"/>
        <v>10145028.148276687</v>
      </c>
      <c r="Z23" s="6">
        <f t="shared" si="13"/>
        <v>10250542.20266008</v>
      </c>
      <c r="AA23" s="6">
        <f t="shared" si="13"/>
        <v>10545306.973160289</v>
      </c>
      <c r="AB23" s="6">
        <f t="shared" si="13"/>
        <v>10614832.136599505</v>
      </c>
      <c r="AC23" s="6">
        <f t="shared" si="13"/>
        <v>10474822.110252425</v>
      </c>
      <c r="AD23" s="6">
        <f t="shared" si="13"/>
        <v>10515367.259406328</v>
      </c>
      <c r="AE23" s="6">
        <f t="shared" si="13"/>
        <v>10520303.928948637</v>
      </c>
      <c r="AF23" s="6">
        <f t="shared" si="13"/>
        <v>10482765.350901211</v>
      </c>
      <c r="AG23" s="6">
        <f t="shared" si="13"/>
        <v>10520966.255298879</v>
      </c>
      <c r="AH23" s="6">
        <f t="shared" si="13"/>
        <v>10504110.478099471</v>
      </c>
      <c r="AI23" s="6">
        <f t="shared" si="13"/>
        <v>10520789.60458676</v>
      </c>
      <c r="AJ23" s="6">
        <f t="shared" si="13"/>
        <v>10542048.766004648</v>
      </c>
      <c r="AK23" s="6">
        <f t="shared" si="13"/>
        <v>10440879.510276467</v>
      </c>
      <c r="AL23" s="6">
        <f t="shared" si="13"/>
        <v>10473915.969445949</v>
      </c>
      <c r="AM23" s="6">
        <f t="shared" si="13"/>
        <v>10173985.728692569</v>
      </c>
      <c r="AN23" s="6">
        <f t="shared" si="13"/>
        <v>10191340.12095</v>
      </c>
      <c r="AO23" s="6">
        <f t="shared" si="13"/>
        <v>10303192.540257232</v>
      </c>
      <c r="AP23" s="6">
        <f t="shared" si="13"/>
        <v>10400833.594802601</v>
      </c>
      <c r="AQ23" s="6">
        <f t="shared" si="13"/>
        <v>9405241.9454224575</v>
      </c>
      <c r="AR23" s="6">
        <f t="shared" si="13"/>
        <v>9391094.3338822946</v>
      </c>
      <c r="AS23" s="6">
        <f t="shared" si="13"/>
        <v>9402367.8880464993</v>
      </c>
      <c r="AT23" s="6">
        <f t="shared" si="13"/>
        <v>9373844.641835155</v>
      </c>
      <c r="AU23" s="6">
        <f t="shared" si="13"/>
        <v>10036575.84054992</v>
      </c>
      <c r="AV23" s="6">
        <f t="shared" si="13"/>
        <v>9583821.945972871</v>
      </c>
      <c r="AW23" s="6">
        <f t="shared" si="13"/>
        <v>9532918.1549059134</v>
      </c>
      <c r="AX23" s="6">
        <v>9532918.1549059134</v>
      </c>
      <c r="AY23" s="6">
        <v>9532918.1549059134</v>
      </c>
      <c r="AZ23" s="6">
        <v>9532918.1549059134</v>
      </c>
    </row>
    <row r="24" spans="1:52" x14ac:dyDescent="0.45">
      <c r="A24" s="16" t="s">
        <v>33</v>
      </c>
      <c r="B24" s="6">
        <f>1/B11/$B$1</f>
        <v>14813971.666129947</v>
      </c>
      <c r="C24" s="6">
        <f t="shared" ref="C24:V24" si="14">1/C11/$B$1</f>
        <v>14817480.081327783</v>
      </c>
      <c r="D24" s="6">
        <f t="shared" si="14"/>
        <v>14337922.093074614</v>
      </c>
      <c r="E24" s="6">
        <f t="shared" si="14"/>
        <v>14101172.767881352</v>
      </c>
      <c r="F24" s="6">
        <f t="shared" si="14"/>
        <v>13411487.312803809</v>
      </c>
      <c r="G24" s="6">
        <f t="shared" si="14"/>
        <v>14110325.261716362</v>
      </c>
      <c r="H24" s="6">
        <f t="shared" si="14"/>
        <v>13756988.390381856</v>
      </c>
      <c r="I24" s="6">
        <f t="shared" si="14"/>
        <v>13768341.39119542</v>
      </c>
      <c r="J24" s="6">
        <f t="shared" si="14"/>
        <v>13648350.489400504</v>
      </c>
      <c r="K24" s="6">
        <f t="shared" si="14"/>
        <v>13532492.440925462</v>
      </c>
      <c r="L24" s="6">
        <f t="shared" si="14"/>
        <v>13676135.061983312</v>
      </c>
      <c r="M24" s="6">
        <f t="shared" si="14"/>
        <v>13531096.359944446</v>
      </c>
      <c r="N24" s="6">
        <f t="shared" si="14"/>
        <v>13749337.692406783</v>
      </c>
      <c r="O24" s="6">
        <f t="shared" si="14"/>
        <v>14238324.5655562</v>
      </c>
      <c r="P24" s="6">
        <f t="shared" si="14"/>
        <v>14106480.446265919</v>
      </c>
      <c r="Q24" s="6">
        <f t="shared" si="14"/>
        <v>13845896.302176611</v>
      </c>
      <c r="R24" s="6">
        <f t="shared" si="14"/>
        <v>13591785.121131871</v>
      </c>
      <c r="S24" s="6">
        <f t="shared" si="14"/>
        <v>13425346.66519117</v>
      </c>
      <c r="T24" s="6">
        <f t="shared" si="14"/>
        <v>13580778.066800259</v>
      </c>
      <c r="U24" s="6">
        <f t="shared" si="14"/>
        <v>13500802.918725235</v>
      </c>
      <c r="V24" s="6">
        <f t="shared" si="14"/>
        <v>13319662.918882206</v>
      </c>
      <c r="W24" s="6">
        <f t="shared" ref="W24:AW24" si="15">1/W11/$B$1</f>
        <v>13142364.014911747</v>
      </c>
      <c r="X24" s="6">
        <f t="shared" si="15"/>
        <v>13039594.954284644</v>
      </c>
      <c r="Y24" s="6">
        <f t="shared" si="15"/>
        <v>13007070.324204836</v>
      </c>
      <c r="Z24" s="6">
        <f t="shared" si="15"/>
        <v>12971251.583913118</v>
      </c>
      <c r="AA24" s="6">
        <f t="shared" si="15"/>
        <v>12639420.723028712</v>
      </c>
      <c r="AB24" s="6">
        <f t="shared" si="15"/>
        <v>12613349.498456381</v>
      </c>
      <c r="AC24" s="6">
        <f t="shared" si="15"/>
        <v>12367584.543144669</v>
      </c>
      <c r="AD24" s="6">
        <f t="shared" si="15"/>
        <v>12426157.494758995</v>
      </c>
      <c r="AE24" s="6">
        <f t="shared" si="15"/>
        <v>12272716.956518698</v>
      </c>
      <c r="AF24" s="6">
        <f t="shared" si="15"/>
        <v>12322749.046174783</v>
      </c>
      <c r="AG24" s="6">
        <f t="shared" si="15"/>
        <v>12241932.104237624</v>
      </c>
      <c r="AH24" s="6">
        <f t="shared" si="15"/>
        <v>12282001.763826547</v>
      </c>
      <c r="AI24" s="6">
        <f t="shared" si="15"/>
        <v>12210354.846945381</v>
      </c>
      <c r="AJ24" s="6">
        <f t="shared" si="15"/>
        <v>11917012.707972756</v>
      </c>
      <c r="AK24" s="6">
        <f t="shared" si="15"/>
        <v>11789188.867428243</v>
      </c>
      <c r="AL24" s="6">
        <f t="shared" si="15"/>
        <v>11726741.521470184</v>
      </c>
      <c r="AM24" s="6">
        <f t="shared" si="15"/>
        <v>11640869.679557621</v>
      </c>
      <c r="AN24" s="6">
        <f t="shared" si="15"/>
        <v>11594529.909474833</v>
      </c>
      <c r="AO24" s="6">
        <f t="shared" si="15"/>
        <v>11584724.111747373</v>
      </c>
      <c r="AP24" s="6">
        <f t="shared" si="15"/>
        <v>11597715.433733324</v>
      </c>
      <c r="AQ24" s="6">
        <f t="shared" si="15"/>
        <v>11544676.814456606</v>
      </c>
      <c r="AR24" s="6">
        <f t="shared" si="15"/>
        <v>11479485.663465796</v>
      </c>
      <c r="AS24" s="6">
        <f t="shared" si="15"/>
        <v>11280723.950640062</v>
      </c>
      <c r="AT24" s="6">
        <f t="shared" si="15"/>
        <v>11299930.394527407</v>
      </c>
      <c r="AU24" s="6">
        <f t="shared" si="15"/>
        <v>11071809.900277983</v>
      </c>
      <c r="AV24" s="6">
        <f t="shared" si="15"/>
        <v>11058424.559427312</v>
      </c>
      <c r="AW24" s="6">
        <f t="shared" si="15"/>
        <v>10928308.157896908</v>
      </c>
      <c r="AX24" s="6">
        <f>1/AX11/$B$1</f>
        <v>10836194.728604693</v>
      </c>
      <c r="AY24" s="6">
        <f>1/AY11/$B$1</f>
        <v>10752089.742086912</v>
      </c>
      <c r="AZ24" s="6">
        <f>1/AZ11/$B$1</f>
        <v>10745723.278939605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8"/>
  <sheetViews>
    <sheetView showGridLines="0" zoomScaleNormal="10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A11" sqref="A11:XFD11"/>
    </sheetView>
  </sheetViews>
  <sheetFormatPr defaultColWidth="9.1328125" defaultRowHeight="12.6" customHeight="1" x14ac:dyDescent="0.45"/>
  <cols>
    <col min="1" max="1" width="50.73046875" style="21" customWidth="1"/>
    <col min="2" max="52" width="9.73046875" style="38" customWidth="1"/>
    <col min="53" max="16384" width="9.1328125" style="21"/>
  </cols>
  <sheetData>
    <row r="1" spans="1:52" ht="12.6" customHeight="1" x14ac:dyDescent="0.45">
      <c r="A1" s="9" t="s">
        <v>46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" customHeight="1" x14ac:dyDescent="0.45">
      <c r="A2" s="22" t="s">
        <v>47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" customHeight="1" x14ac:dyDescent="0.35">
      <c r="A3" s="24" t="s">
        <v>48</v>
      </c>
      <c r="B3" s="25">
        <v>266048.85522999999</v>
      </c>
      <c r="C3" s="25">
        <v>262782.37115999998</v>
      </c>
      <c r="D3" s="25">
        <v>288800.66814000002</v>
      </c>
      <c r="E3" s="25">
        <v>294975.21429999999</v>
      </c>
      <c r="F3" s="25">
        <v>286917.96512000001</v>
      </c>
      <c r="G3" s="25">
        <v>335101.40236000001</v>
      </c>
      <c r="H3" s="25">
        <v>319398.55278999999</v>
      </c>
      <c r="I3" s="25">
        <v>325849.45256000001</v>
      </c>
      <c r="J3" s="25">
        <v>317352.83477000002</v>
      </c>
      <c r="K3" s="25">
        <v>298815.45604999998</v>
      </c>
      <c r="L3" s="25">
        <v>298616.02886999998</v>
      </c>
      <c r="M3" s="25">
        <v>329735.44293000002</v>
      </c>
      <c r="N3" s="25">
        <v>362963.72223000001</v>
      </c>
      <c r="O3" s="25">
        <v>349530.43297999998</v>
      </c>
      <c r="P3" s="25">
        <v>386859.50640999997</v>
      </c>
      <c r="Q3" s="25">
        <v>410257.88858000003</v>
      </c>
      <c r="R3" s="25">
        <v>378721</v>
      </c>
      <c r="S3" s="25">
        <v>374045.93378000002</v>
      </c>
      <c r="T3" s="25">
        <v>373260.82553999999</v>
      </c>
      <c r="U3" s="25">
        <v>359729.62766</v>
      </c>
      <c r="V3" s="25">
        <v>355189.96399999998</v>
      </c>
      <c r="W3" s="25">
        <v>354203.30350309698</v>
      </c>
      <c r="X3" s="25">
        <v>352793.62874000001</v>
      </c>
      <c r="Y3" s="25">
        <v>352193.86637</v>
      </c>
      <c r="Z3" s="25">
        <v>351886.02827000001</v>
      </c>
      <c r="AA3" s="25">
        <v>351499.21928999998</v>
      </c>
      <c r="AB3" s="25">
        <v>351187.66555999999</v>
      </c>
      <c r="AC3" s="25">
        <v>350541.97824000003</v>
      </c>
      <c r="AD3" s="25">
        <v>342509.76046000002</v>
      </c>
      <c r="AE3" s="25">
        <v>342075.82273000001</v>
      </c>
      <c r="AF3" s="25">
        <v>341875.94264999998</v>
      </c>
      <c r="AG3" s="25">
        <v>341507.36567000003</v>
      </c>
      <c r="AH3" s="25">
        <v>341245.72379000002</v>
      </c>
      <c r="AI3" s="25">
        <v>341101.80940999999</v>
      </c>
      <c r="AJ3" s="25">
        <v>340848.66129999998</v>
      </c>
      <c r="AK3" s="25">
        <v>340705.76374999998</v>
      </c>
      <c r="AL3" s="25">
        <v>340462.59341999999</v>
      </c>
      <c r="AM3" s="25">
        <v>340161.09879999998</v>
      </c>
      <c r="AN3" s="25">
        <v>339977.52620000002</v>
      </c>
      <c r="AO3" s="25">
        <v>339782.58659999998</v>
      </c>
      <c r="AP3" s="25">
        <v>339500.33896000002</v>
      </c>
      <c r="AQ3" s="25">
        <v>339338.29908999999</v>
      </c>
      <c r="AR3" s="25">
        <v>339194.04057999997</v>
      </c>
      <c r="AS3" s="25">
        <v>338903.93884000002</v>
      </c>
      <c r="AT3" s="25">
        <v>338589.83893999999</v>
      </c>
      <c r="AU3" s="25">
        <v>338290.59969</v>
      </c>
      <c r="AV3" s="25">
        <v>337486.18732999999</v>
      </c>
      <c r="AW3" s="25">
        <v>337279.63915</v>
      </c>
      <c r="AX3" s="25">
        <v>337086.57961999997</v>
      </c>
      <c r="AY3" s="25">
        <v>336876.73794000002</v>
      </c>
      <c r="AZ3" s="25">
        <v>336741.45912999997</v>
      </c>
    </row>
    <row r="4" spans="1:52" ht="12.6" customHeight="1" x14ac:dyDescent="0.35">
      <c r="A4" s="26" t="s">
        <v>49</v>
      </c>
      <c r="B4" s="27">
        <v>266048.85522999999</v>
      </c>
      <c r="C4" s="27">
        <v>262782.37115999998</v>
      </c>
      <c r="D4" s="27">
        <v>288800.66814000002</v>
      </c>
      <c r="E4" s="27">
        <v>294975.21429999999</v>
      </c>
      <c r="F4" s="27">
        <v>286917.96512000001</v>
      </c>
      <c r="G4" s="27">
        <v>335101.40236000001</v>
      </c>
      <c r="H4" s="27">
        <v>319398.55278999999</v>
      </c>
      <c r="I4" s="27">
        <v>325849.45256000001</v>
      </c>
      <c r="J4" s="27">
        <v>317352.83477000002</v>
      </c>
      <c r="K4" s="27">
        <v>298815.45604999998</v>
      </c>
      <c r="L4" s="27">
        <v>298616.02886999998</v>
      </c>
      <c r="M4" s="27">
        <v>329735.44293000002</v>
      </c>
      <c r="N4" s="27">
        <v>362963.72223000001</v>
      </c>
      <c r="O4" s="27">
        <v>349530.43297999998</v>
      </c>
      <c r="P4" s="27">
        <v>386859.50640999997</v>
      </c>
      <c r="Q4" s="27">
        <v>410257.88858000003</v>
      </c>
      <c r="R4" s="27">
        <v>378721</v>
      </c>
      <c r="S4" s="27">
        <v>374045.93378000002</v>
      </c>
      <c r="T4" s="27">
        <v>373260.82553999999</v>
      </c>
      <c r="U4" s="27">
        <v>359729.62766</v>
      </c>
      <c r="V4" s="27">
        <v>355189.96399999998</v>
      </c>
      <c r="W4" s="27">
        <v>353503.234623097</v>
      </c>
      <c r="X4" s="27">
        <v>352793.62874000001</v>
      </c>
      <c r="Y4" s="27">
        <v>352193.86637</v>
      </c>
      <c r="Z4" s="27">
        <v>351886.02827000001</v>
      </c>
      <c r="AA4" s="27">
        <v>351499.21928999998</v>
      </c>
      <c r="AB4" s="27">
        <v>351187.66555999999</v>
      </c>
      <c r="AC4" s="27">
        <v>350541.97824000003</v>
      </c>
      <c r="AD4" s="27">
        <v>342509.76046000002</v>
      </c>
      <c r="AE4" s="27">
        <v>342075.82273000001</v>
      </c>
      <c r="AF4" s="27">
        <v>341875.94264999998</v>
      </c>
      <c r="AG4" s="27">
        <v>341507.36567000003</v>
      </c>
      <c r="AH4" s="27">
        <v>341245.72379000002</v>
      </c>
      <c r="AI4" s="27">
        <v>341101.80940999999</v>
      </c>
      <c r="AJ4" s="27">
        <v>340848.66129999998</v>
      </c>
      <c r="AK4" s="27">
        <v>340705.76374999998</v>
      </c>
      <c r="AL4" s="27">
        <v>340462.59341999999</v>
      </c>
      <c r="AM4" s="27">
        <v>340161.09879999998</v>
      </c>
      <c r="AN4" s="27">
        <v>339977.52620000002</v>
      </c>
      <c r="AO4" s="27">
        <v>339782.58659999998</v>
      </c>
      <c r="AP4" s="27">
        <v>339500.33896000002</v>
      </c>
      <c r="AQ4" s="27">
        <v>339338.29908999999</v>
      </c>
      <c r="AR4" s="27">
        <v>339194.04057999997</v>
      </c>
      <c r="AS4" s="27">
        <v>338903.93884000002</v>
      </c>
      <c r="AT4" s="27">
        <v>338589.83893999999</v>
      </c>
      <c r="AU4" s="27">
        <v>338290.59969</v>
      </c>
      <c r="AV4" s="27">
        <v>337486.18732999999</v>
      </c>
      <c r="AW4" s="27">
        <v>337279.63915</v>
      </c>
      <c r="AX4" s="27">
        <v>337086.57961999997</v>
      </c>
      <c r="AY4" s="27">
        <v>336876.73794000002</v>
      </c>
      <c r="AZ4" s="27">
        <v>336741.45912999997</v>
      </c>
    </row>
    <row r="5" spans="1:52" ht="12.6" customHeight="1" x14ac:dyDescent="0.35">
      <c r="A5" s="28" t="s">
        <v>50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700.06888000000004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</row>
    <row r="6" spans="1:52" ht="12.6" customHeight="1" x14ac:dyDescent="0.35">
      <c r="A6" s="30" t="s">
        <v>51</v>
      </c>
      <c r="B6" s="31">
        <v>243032.5988489626</v>
      </c>
      <c r="C6" s="31">
        <v>255741.53255813959</v>
      </c>
      <c r="D6" s="31">
        <v>273290.39720930235</v>
      </c>
      <c r="E6" s="31">
        <v>294869.84604651167</v>
      </c>
      <c r="F6" s="31">
        <v>291246.70209302322</v>
      </c>
      <c r="G6" s="31">
        <v>319387.33053097891</v>
      </c>
      <c r="H6" s="31">
        <v>310922.08593023254</v>
      </c>
      <c r="I6" s="31">
        <v>309437.44546511624</v>
      </c>
      <c r="J6" s="31">
        <v>294282.18011627905</v>
      </c>
      <c r="K6" s="31">
        <v>278676.51279069774</v>
      </c>
      <c r="L6" s="31">
        <v>291161.73567661067</v>
      </c>
      <c r="M6" s="31">
        <v>322554.59379354253</v>
      </c>
      <c r="N6" s="31">
        <v>344303.58890306199</v>
      </c>
      <c r="O6" s="31">
        <v>336920.31936221081</v>
      </c>
      <c r="P6" s="31">
        <v>371362.76382385608</v>
      </c>
      <c r="Q6" s="31">
        <v>396002.27402062155</v>
      </c>
      <c r="R6" s="31">
        <v>360859</v>
      </c>
      <c r="S6" s="31">
        <v>356281.85492330045</v>
      </c>
      <c r="T6" s="31">
        <v>355728.26426138566</v>
      </c>
      <c r="U6" s="31">
        <v>345628.651505702</v>
      </c>
      <c r="V6" s="31">
        <v>341269.22791324556</v>
      </c>
      <c r="W6" s="31">
        <v>339798.59444075171</v>
      </c>
      <c r="X6" s="31">
        <v>339320.28620537056</v>
      </c>
      <c r="Y6" s="31">
        <v>338830.3452854908</v>
      </c>
      <c r="Z6" s="31">
        <v>338621.93014290155</v>
      </c>
      <c r="AA6" s="31">
        <v>338352.77726370853</v>
      </c>
      <c r="AB6" s="31">
        <v>338150.05421609897</v>
      </c>
      <c r="AC6" s="31">
        <v>337726.59413559345</v>
      </c>
      <c r="AD6" s="31">
        <v>332255.4333145183</v>
      </c>
      <c r="AE6" s="31">
        <v>331984.15868990013</v>
      </c>
      <c r="AF6" s="31">
        <v>331879.12406130781</v>
      </c>
      <c r="AG6" s="31">
        <v>331647.49879456096</v>
      </c>
      <c r="AH6" s="31">
        <v>331526.8794866011</v>
      </c>
      <c r="AI6" s="31">
        <v>331433.1648472161</v>
      </c>
      <c r="AJ6" s="31">
        <v>331312.69928999402</v>
      </c>
      <c r="AK6" s="31">
        <v>331240.75814533257</v>
      </c>
      <c r="AL6" s="31">
        <v>331085.53040663933</v>
      </c>
      <c r="AM6" s="31">
        <v>330943.40158976178</v>
      </c>
      <c r="AN6" s="31">
        <v>330875.76244379592</v>
      </c>
      <c r="AO6" s="31">
        <v>330815.15565453039</v>
      </c>
      <c r="AP6" s="31">
        <v>330681.59976886364</v>
      </c>
      <c r="AQ6" s="31">
        <v>330621.83885455353</v>
      </c>
      <c r="AR6" s="31">
        <v>330598.13314545708</v>
      </c>
      <c r="AS6" s="31">
        <v>330465.17942981503</v>
      </c>
      <c r="AT6" s="31">
        <v>330280.59535535</v>
      </c>
      <c r="AU6" s="31">
        <v>330088.58967451012</v>
      </c>
      <c r="AV6" s="31">
        <v>329435.88227316801</v>
      </c>
      <c r="AW6" s="31">
        <v>329340.55050591793</v>
      </c>
      <c r="AX6" s="31">
        <v>329266.60784323706</v>
      </c>
      <c r="AY6" s="31">
        <v>329133.20663393312</v>
      </c>
      <c r="AZ6" s="31">
        <v>329107.60733471025</v>
      </c>
    </row>
    <row r="7" spans="1:52" ht="12.6" customHeight="1" x14ac:dyDescent="0.35">
      <c r="A7" s="24" t="s">
        <v>52</v>
      </c>
      <c r="B7" s="25">
        <v>3005188.672830821</v>
      </c>
      <c r="C7" s="25">
        <v>3089280.5582968327</v>
      </c>
      <c r="D7" s="25">
        <v>3109541.0880333567</v>
      </c>
      <c r="E7" s="25">
        <v>3201662.0516412575</v>
      </c>
      <c r="F7" s="25">
        <v>3268362.4170964034</v>
      </c>
      <c r="G7" s="25">
        <v>3290095.6497883596</v>
      </c>
      <c r="H7" s="25">
        <v>3335672.2652325584</v>
      </c>
      <c r="I7" s="25">
        <v>3349746.8934883722</v>
      </c>
      <c r="J7" s="25">
        <v>3354453.0015116278</v>
      </c>
      <c r="K7" s="25">
        <v>3190645.0933720935</v>
      </c>
      <c r="L7" s="25">
        <v>3334345.1689520474</v>
      </c>
      <c r="M7" s="25">
        <v>3268496.8359924168</v>
      </c>
      <c r="N7" s="25">
        <v>3264877.8766245656</v>
      </c>
      <c r="O7" s="25">
        <v>3236309.9765580371</v>
      </c>
      <c r="P7" s="25">
        <v>3158677.055000714</v>
      </c>
      <c r="Q7" s="25">
        <v>3203608.6788309542</v>
      </c>
      <c r="R7" s="25">
        <v>3192401.2407002072</v>
      </c>
      <c r="S7" s="25">
        <v>3211305.6835414371</v>
      </c>
      <c r="T7" s="25">
        <v>3201319.650538668</v>
      </c>
      <c r="U7" s="25">
        <v>3198804.8831559159</v>
      </c>
      <c r="V7" s="25">
        <v>3203305.4908280927</v>
      </c>
      <c r="W7" s="25">
        <v>3220854.255290478</v>
      </c>
      <c r="X7" s="25">
        <v>3247807.9968496794</v>
      </c>
      <c r="Y7" s="25">
        <v>3252828.0500413314</v>
      </c>
      <c r="Z7" s="25">
        <v>3268212.5423062881</v>
      </c>
      <c r="AA7" s="25">
        <v>3284191.6831978154</v>
      </c>
      <c r="AB7" s="25">
        <v>3306133.3587158555</v>
      </c>
      <c r="AC7" s="25">
        <v>3326484.7836891422</v>
      </c>
      <c r="AD7" s="25">
        <v>3352651.8473333642</v>
      </c>
      <c r="AE7" s="25">
        <v>3371350.154400547</v>
      </c>
      <c r="AF7" s="25">
        <v>3382388.840980432</v>
      </c>
      <c r="AG7" s="25">
        <v>3388411.1486440049</v>
      </c>
      <c r="AH7" s="25">
        <v>3412992.6650162302</v>
      </c>
      <c r="AI7" s="25">
        <v>3429941.8137092218</v>
      </c>
      <c r="AJ7" s="25">
        <v>3442975.9978457075</v>
      </c>
      <c r="AK7" s="25">
        <v>3459209.668788767</v>
      </c>
      <c r="AL7" s="25">
        <v>3482253.4991145926</v>
      </c>
      <c r="AM7" s="25">
        <v>3510610.1066724616</v>
      </c>
      <c r="AN7" s="25">
        <v>3540048.4572507613</v>
      </c>
      <c r="AO7" s="25">
        <v>3574680.4756738609</v>
      </c>
      <c r="AP7" s="25">
        <v>3608257.6323962663</v>
      </c>
      <c r="AQ7" s="25">
        <v>3651309.1117240991</v>
      </c>
      <c r="AR7" s="25">
        <v>3696657.5565412184</v>
      </c>
      <c r="AS7" s="25">
        <v>3736097.6660162117</v>
      </c>
      <c r="AT7" s="25">
        <v>3773648.412356304</v>
      </c>
      <c r="AU7" s="25">
        <v>3814371.404507556</v>
      </c>
      <c r="AV7" s="25">
        <v>3854721.8189728595</v>
      </c>
      <c r="AW7" s="25">
        <v>3893940.8172571715</v>
      </c>
      <c r="AX7" s="25">
        <v>3934589.2930584135</v>
      </c>
      <c r="AY7" s="25">
        <v>3979833.3569219061</v>
      </c>
      <c r="AZ7" s="25">
        <v>4019469.1729665999</v>
      </c>
    </row>
    <row r="8" spans="1:52" ht="12.6" customHeight="1" x14ac:dyDescent="0.35">
      <c r="A8" s="32" t="s">
        <v>53</v>
      </c>
      <c r="B8" s="33">
        <v>944823.50594244979</v>
      </c>
      <c r="C8" s="33">
        <v>978812.1111627908</v>
      </c>
      <c r="D8" s="33">
        <v>990016.66488372092</v>
      </c>
      <c r="E8" s="33">
        <v>995679.28000000014</v>
      </c>
      <c r="F8" s="33">
        <v>1008254.6560465118</v>
      </c>
      <c r="G8" s="33">
        <v>997519.32662820828</v>
      </c>
      <c r="H8" s="33">
        <v>989697.96744186047</v>
      </c>
      <c r="I8" s="33">
        <v>935106.91395348834</v>
      </c>
      <c r="J8" s="33">
        <v>936965.93662790698</v>
      </c>
      <c r="K8" s="33">
        <v>893852.874418605</v>
      </c>
      <c r="L8" s="33">
        <v>916445.22323984886</v>
      </c>
      <c r="M8" s="33">
        <v>906580.6925456099</v>
      </c>
      <c r="N8" s="33">
        <v>882207.28130530624</v>
      </c>
      <c r="O8" s="33">
        <v>876672.19809787022</v>
      </c>
      <c r="P8" s="33">
        <v>876135.36038890737</v>
      </c>
      <c r="Q8" s="33">
        <v>856974.48111351335</v>
      </c>
      <c r="R8" s="33">
        <v>887393.29065754812</v>
      </c>
      <c r="S8" s="33">
        <v>870777.25070214726</v>
      </c>
      <c r="T8" s="33">
        <v>840419.0132111155</v>
      </c>
      <c r="U8" s="33">
        <v>830291.90474793594</v>
      </c>
      <c r="V8" s="33">
        <v>817299.51630289177</v>
      </c>
      <c r="W8" s="33">
        <v>817115.44195997564</v>
      </c>
      <c r="X8" s="33">
        <v>779841.80398596893</v>
      </c>
      <c r="Y8" s="33">
        <v>724989.63051683409</v>
      </c>
      <c r="Z8" s="33">
        <v>697721.68998206721</v>
      </c>
      <c r="AA8" s="33">
        <v>696950.24858688784</v>
      </c>
      <c r="AB8" s="33">
        <v>694712.85081252712</v>
      </c>
      <c r="AC8" s="33">
        <v>713697.52057031461</v>
      </c>
      <c r="AD8" s="33">
        <v>711150.15239512618</v>
      </c>
      <c r="AE8" s="33">
        <v>699930.93737713352</v>
      </c>
      <c r="AF8" s="33">
        <v>684112.37887347792</v>
      </c>
      <c r="AG8" s="33">
        <v>685196.42584072344</v>
      </c>
      <c r="AH8" s="33">
        <v>680378.12858887156</v>
      </c>
      <c r="AI8" s="33">
        <v>636549.20160618832</v>
      </c>
      <c r="AJ8" s="33">
        <v>611457.93300520722</v>
      </c>
      <c r="AK8" s="33">
        <v>541526.5053432741</v>
      </c>
      <c r="AL8" s="33">
        <v>536200.89691295812</v>
      </c>
      <c r="AM8" s="33">
        <v>518273.79302268178</v>
      </c>
      <c r="AN8" s="33">
        <v>503034.07985649345</v>
      </c>
      <c r="AO8" s="33">
        <v>508037.16527431348</v>
      </c>
      <c r="AP8" s="33">
        <v>514478.72636528441</v>
      </c>
      <c r="AQ8" s="33">
        <v>489567.96884094935</v>
      </c>
      <c r="AR8" s="33">
        <v>494612.48554096953</v>
      </c>
      <c r="AS8" s="33">
        <v>482091.66133373318</v>
      </c>
      <c r="AT8" s="33">
        <v>489094.81771325314</v>
      </c>
      <c r="AU8" s="33">
        <v>518899.28649684577</v>
      </c>
      <c r="AV8" s="33">
        <v>520307.80081766855</v>
      </c>
      <c r="AW8" s="33">
        <v>505296.20969699271</v>
      </c>
      <c r="AX8" s="33">
        <v>474107.5346797611</v>
      </c>
      <c r="AY8" s="33">
        <v>445539.9163429364</v>
      </c>
      <c r="AZ8" s="33">
        <v>441896.95728674077</v>
      </c>
    </row>
    <row r="9" spans="1:52" ht="12.6" customHeight="1" x14ac:dyDescent="0.35">
      <c r="A9" s="32" t="s">
        <v>54</v>
      </c>
      <c r="B9" s="33">
        <v>1680689.3418702078</v>
      </c>
      <c r="C9" s="33">
        <v>1703964.9587619489</v>
      </c>
      <c r="D9" s="33">
        <v>1763506.9812891704</v>
      </c>
      <c r="E9" s="33">
        <v>1851989.7483854436</v>
      </c>
      <c r="F9" s="33">
        <v>1871092.6447708225</v>
      </c>
      <c r="G9" s="33">
        <v>1906935.7384653962</v>
      </c>
      <c r="H9" s="33">
        <v>1944755.6931395349</v>
      </c>
      <c r="I9" s="33">
        <v>1991645.7934883719</v>
      </c>
      <c r="J9" s="33">
        <v>1957847.53</v>
      </c>
      <c r="K9" s="33">
        <v>1813552.6840697676</v>
      </c>
      <c r="L9" s="33">
        <v>1868750.9815268461</v>
      </c>
      <c r="M9" s="33">
        <v>1824338.7407126322</v>
      </c>
      <c r="N9" s="33">
        <v>1773063.6579013281</v>
      </c>
      <c r="O9" s="33">
        <v>1671021.4516212197</v>
      </c>
      <c r="P9" s="33">
        <v>1561751.9923137755</v>
      </c>
      <c r="Q9" s="33">
        <v>1601008.1326313789</v>
      </c>
      <c r="R9" s="33">
        <v>1550739.0886493491</v>
      </c>
      <c r="S9" s="33">
        <v>1524511.7387917098</v>
      </c>
      <c r="T9" s="33">
        <v>1475745.4352652733</v>
      </c>
      <c r="U9" s="33">
        <v>1422004.1255388961</v>
      </c>
      <c r="V9" s="33">
        <v>1368790.409253241</v>
      </c>
      <c r="W9" s="33">
        <v>1328967.7241042834</v>
      </c>
      <c r="X9" s="33">
        <v>1374211.009821258</v>
      </c>
      <c r="Y9" s="33">
        <v>1399224.2090046948</v>
      </c>
      <c r="Z9" s="33">
        <v>1386225.3837324681</v>
      </c>
      <c r="AA9" s="33">
        <v>1353921.3047634892</v>
      </c>
      <c r="AB9" s="33">
        <v>1334787.7955906414</v>
      </c>
      <c r="AC9" s="33">
        <v>1291040.1931561523</v>
      </c>
      <c r="AD9" s="33">
        <v>1281429.8430118412</v>
      </c>
      <c r="AE9" s="33">
        <v>1254530.3724240891</v>
      </c>
      <c r="AF9" s="33">
        <v>1229683.440775211</v>
      </c>
      <c r="AG9" s="33">
        <v>1180185.2579051475</v>
      </c>
      <c r="AH9" s="33">
        <v>1162056.4378085255</v>
      </c>
      <c r="AI9" s="33">
        <v>1172961.698888663</v>
      </c>
      <c r="AJ9" s="33">
        <v>1155037.9024454309</v>
      </c>
      <c r="AK9" s="33">
        <v>1163794.3751235919</v>
      </c>
      <c r="AL9" s="33">
        <v>1103135.7311629837</v>
      </c>
      <c r="AM9" s="33">
        <v>1064278.53658566</v>
      </c>
      <c r="AN9" s="33">
        <v>1035893.3020209337</v>
      </c>
      <c r="AO9" s="33">
        <v>998850.2131927103</v>
      </c>
      <c r="AP9" s="33">
        <v>947764.81347112823</v>
      </c>
      <c r="AQ9" s="33">
        <v>951039.55232638586</v>
      </c>
      <c r="AR9" s="33">
        <v>927997.82258794876</v>
      </c>
      <c r="AS9" s="33">
        <v>926058.90479271242</v>
      </c>
      <c r="AT9" s="33">
        <v>905295.33135096345</v>
      </c>
      <c r="AU9" s="33">
        <v>864961.25254170154</v>
      </c>
      <c r="AV9" s="33">
        <v>852752.79204770364</v>
      </c>
      <c r="AW9" s="33">
        <v>849063.3816944327</v>
      </c>
      <c r="AX9" s="33">
        <v>869298.47941617016</v>
      </c>
      <c r="AY9" s="33">
        <v>889355.49918079935</v>
      </c>
      <c r="AZ9" s="33">
        <v>885835.13558844267</v>
      </c>
    </row>
    <row r="10" spans="1:52" ht="12.6" customHeight="1" x14ac:dyDescent="0.35">
      <c r="A10" s="34" t="s">
        <v>55</v>
      </c>
      <c r="B10" s="35">
        <v>1222380.4873149586</v>
      </c>
      <c r="C10" s="35">
        <v>1235565.6683715065</v>
      </c>
      <c r="D10" s="35">
        <v>1276775.0703884405</v>
      </c>
      <c r="E10" s="35">
        <v>1332222.4959522579</v>
      </c>
      <c r="F10" s="35">
        <v>1323283.8167146137</v>
      </c>
      <c r="G10" s="35">
        <v>1360059.717763114</v>
      </c>
      <c r="H10" s="35">
        <v>1368915.9569677531</v>
      </c>
      <c r="I10" s="35">
        <v>1412658.4485022579</v>
      </c>
      <c r="J10" s="35">
        <v>1371904.8600616085</v>
      </c>
      <c r="K10" s="35">
        <v>1240306.4402076188</v>
      </c>
      <c r="L10" s="35">
        <v>1227082.598003285</v>
      </c>
      <c r="M10" s="35">
        <v>1229842.2099596201</v>
      </c>
      <c r="N10" s="35">
        <v>1207530.1162176791</v>
      </c>
      <c r="O10" s="35">
        <v>1101493.074634637</v>
      </c>
      <c r="P10" s="35">
        <v>1038345.4108557686</v>
      </c>
      <c r="Q10" s="35">
        <v>1072829.0051732133</v>
      </c>
      <c r="R10" s="35">
        <v>1034542.2836179814</v>
      </c>
      <c r="S10" s="35">
        <v>990681.82508625253</v>
      </c>
      <c r="T10" s="35">
        <v>946022.83522453415</v>
      </c>
      <c r="U10" s="35">
        <v>888513.55363198812</v>
      </c>
      <c r="V10" s="35">
        <v>844859.66467677266</v>
      </c>
      <c r="W10" s="35">
        <v>814216.66562051012</v>
      </c>
      <c r="X10" s="35">
        <v>841178.00158178015</v>
      </c>
      <c r="Y10" s="35">
        <v>864855.33944141178</v>
      </c>
      <c r="Z10" s="35">
        <v>841747.45081512618</v>
      </c>
      <c r="AA10" s="35">
        <v>807101.23355841264</v>
      </c>
      <c r="AB10" s="35">
        <v>803738.02200344403</v>
      </c>
      <c r="AC10" s="35">
        <v>767525.77885187883</v>
      </c>
      <c r="AD10" s="35">
        <v>757724.08120221528</v>
      </c>
      <c r="AE10" s="35">
        <v>743072.25200087414</v>
      </c>
      <c r="AF10" s="35">
        <v>716506.33014250651</v>
      </c>
      <c r="AG10" s="35">
        <v>663148.04470436496</v>
      </c>
      <c r="AH10" s="35">
        <v>650624.1382626124</v>
      </c>
      <c r="AI10" s="35">
        <v>659389.53203011642</v>
      </c>
      <c r="AJ10" s="35">
        <v>646270.33458346699</v>
      </c>
      <c r="AK10" s="35">
        <v>681918.02014627343</v>
      </c>
      <c r="AL10" s="35">
        <v>620997.95752461278</v>
      </c>
      <c r="AM10" s="35">
        <v>583799.61096614064</v>
      </c>
      <c r="AN10" s="35">
        <v>563244.97217306925</v>
      </c>
      <c r="AO10" s="35">
        <v>531536.96465226857</v>
      </c>
      <c r="AP10" s="35">
        <v>495968.35000314971</v>
      </c>
      <c r="AQ10" s="35">
        <v>492653.57212161197</v>
      </c>
      <c r="AR10" s="35">
        <v>471021.38738202216</v>
      </c>
      <c r="AS10" s="35">
        <v>459940.0763700211</v>
      </c>
      <c r="AT10" s="35">
        <v>437911.61287296406</v>
      </c>
      <c r="AU10" s="35">
        <v>393809.47438661446</v>
      </c>
      <c r="AV10" s="35">
        <v>383127.21686213696</v>
      </c>
      <c r="AW10" s="35">
        <v>373729.93675372342</v>
      </c>
      <c r="AX10" s="35">
        <v>394853.49922301271</v>
      </c>
      <c r="AY10" s="35">
        <v>407960.78277856275</v>
      </c>
      <c r="AZ10" s="35">
        <v>398478.8502352392</v>
      </c>
    </row>
    <row r="11" spans="1:52" ht="12.6" customHeight="1" x14ac:dyDescent="0.35">
      <c r="A11" s="34" t="s">
        <v>56</v>
      </c>
      <c r="B11" s="35">
        <v>458308.85455524898</v>
      </c>
      <c r="C11" s="35">
        <v>468399.29039044224</v>
      </c>
      <c r="D11" s="35">
        <v>486731.91090072965</v>
      </c>
      <c r="E11" s="35">
        <v>519767.25243318547</v>
      </c>
      <c r="F11" s="35">
        <v>547808.82805620856</v>
      </c>
      <c r="G11" s="35">
        <v>546876.02070228267</v>
      </c>
      <c r="H11" s="35">
        <v>575839.73617178202</v>
      </c>
      <c r="I11" s="35">
        <v>578987.34498611453</v>
      </c>
      <c r="J11" s="35">
        <v>585942.66993839189</v>
      </c>
      <c r="K11" s="35">
        <v>573246.24386214919</v>
      </c>
      <c r="L11" s="35">
        <v>641668.38352356153</v>
      </c>
      <c r="M11" s="35">
        <v>594496.5307530124</v>
      </c>
      <c r="N11" s="35">
        <v>565533.54168364871</v>
      </c>
      <c r="O11" s="35">
        <v>569528.37698658253</v>
      </c>
      <c r="P11" s="35">
        <v>523406.58145800681</v>
      </c>
      <c r="Q11" s="35">
        <v>528179.1274581654</v>
      </c>
      <c r="R11" s="35">
        <v>516196.80503136758</v>
      </c>
      <c r="S11" s="35">
        <v>533829.91370545712</v>
      </c>
      <c r="T11" s="35">
        <v>529722.6000407394</v>
      </c>
      <c r="U11" s="35">
        <v>533490.57190690818</v>
      </c>
      <c r="V11" s="35">
        <v>523930.74457646854</v>
      </c>
      <c r="W11" s="35">
        <v>514751.05848377349</v>
      </c>
      <c r="X11" s="35">
        <v>533033.00823947811</v>
      </c>
      <c r="Y11" s="35">
        <v>534368.86956328328</v>
      </c>
      <c r="Z11" s="35">
        <v>544477.93291734229</v>
      </c>
      <c r="AA11" s="35">
        <v>546820.07120507653</v>
      </c>
      <c r="AB11" s="35">
        <v>531049.77358719718</v>
      </c>
      <c r="AC11" s="35">
        <v>523514.41430427361</v>
      </c>
      <c r="AD11" s="35">
        <v>523705.76180962584</v>
      </c>
      <c r="AE11" s="35">
        <v>511458.12042321503</v>
      </c>
      <c r="AF11" s="35">
        <v>513177.11063270451</v>
      </c>
      <c r="AG11" s="35">
        <v>517037.21320078248</v>
      </c>
      <c r="AH11" s="35">
        <v>511432.29954591341</v>
      </c>
      <c r="AI11" s="35">
        <v>513572.16685854632</v>
      </c>
      <c r="AJ11" s="35">
        <v>508767.5678619637</v>
      </c>
      <c r="AK11" s="35">
        <v>481876.35497731861</v>
      </c>
      <c r="AL11" s="35">
        <v>482137.77363837091</v>
      </c>
      <c r="AM11" s="35">
        <v>480478.92561951955</v>
      </c>
      <c r="AN11" s="35">
        <v>472648.32984786457</v>
      </c>
      <c r="AO11" s="35">
        <v>467313.2485404418</v>
      </c>
      <c r="AP11" s="35">
        <v>451796.46346797876</v>
      </c>
      <c r="AQ11" s="35">
        <v>458385.98020477395</v>
      </c>
      <c r="AR11" s="35">
        <v>456976.43520592654</v>
      </c>
      <c r="AS11" s="35">
        <v>466118.82842269097</v>
      </c>
      <c r="AT11" s="35">
        <v>467383.71847799997</v>
      </c>
      <c r="AU11" s="35">
        <v>471151.77815508714</v>
      </c>
      <c r="AV11" s="35">
        <v>469625.57518556656</v>
      </c>
      <c r="AW11" s="35">
        <v>475333.44494070939</v>
      </c>
      <c r="AX11" s="35">
        <v>474444.98019315704</v>
      </c>
      <c r="AY11" s="35">
        <v>481394.71640223678</v>
      </c>
      <c r="AZ11" s="35">
        <v>487356.28535320319</v>
      </c>
    </row>
    <row r="12" spans="1:52" ht="12.6" customHeight="1" x14ac:dyDescent="0.35">
      <c r="A12" s="32" t="s">
        <v>57</v>
      </c>
      <c r="B12" s="33">
        <v>379675.82501816325</v>
      </c>
      <c r="C12" s="33">
        <v>406503.48837209301</v>
      </c>
      <c r="D12" s="33">
        <v>356017.4418604651</v>
      </c>
      <c r="E12" s="33">
        <v>353993.02325581387</v>
      </c>
      <c r="F12" s="33">
        <v>389015.11627906957</v>
      </c>
      <c r="G12" s="33">
        <v>385640.58469475509</v>
      </c>
      <c r="H12" s="33">
        <v>401218.60465116287</v>
      </c>
      <c r="I12" s="33">
        <v>422994.18604651175</v>
      </c>
      <c r="J12" s="33">
        <v>459639.53488372092</v>
      </c>
      <c r="K12" s="33">
        <v>483239.53488372097</v>
      </c>
      <c r="L12" s="33">
        <v>549148.96418535244</v>
      </c>
      <c r="M12" s="33">
        <v>537577.40273417486</v>
      </c>
      <c r="N12" s="33">
        <v>609606.93741793139</v>
      </c>
      <c r="O12" s="33">
        <v>688616.32683894702</v>
      </c>
      <c r="P12" s="33">
        <v>720789.70229803096</v>
      </c>
      <c r="Q12" s="33">
        <v>745626.06508606183</v>
      </c>
      <c r="R12" s="33">
        <v>754268.86139331013</v>
      </c>
      <c r="S12" s="33">
        <v>816016.69404758001</v>
      </c>
      <c r="T12" s="33">
        <v>885155.20206227875</v>
      </c>
      <c r="U12" s="33">
        <v>946508.85286908387</v>
      </c>
      <c r="V12" s="33">
        <v>1017215.5652719601</v>
      </c>
      <c r="W12" s="33">
        <v>1074771.0892262189</v>
      </c>
      <c r="X12" s="33">
        <v>1093755.1830424527</v>
      </c>
      <c r="Y12" s="33">
        <v>1128614.2105198023</v>
      </c>
      <c r="Z12" s="33">
        <v>1184265.4685917529</v>
      </c>
      <c r="AA12" s="33">
        <v>1233320.1298474385</v>
      </c>
      <c r="AB12" s="33">
        <v>1276632.712312687</v>
      </c>
      <c r="AC12" s="33">
        <v>1321747.0699626755</v>
      </c>
      <c r="AD12" s="33">
        <v>1360071.8519263971</v>
      </c>
      <c r="AE12" s="33">
        <v>1416888.844599324</v>
      </c>
      <c r="AF12" s="33">
        <v>1468593.0213317431</v>
      </c>
      <c r="AG12" s="33">
        <v>1523029.4648981341</v>
      </c>
      <c r="AH12" s="33">
        <v>1570558.0986188331</v>
      </c>
      <c r="AI12" s="33">
        <v>1620430.9132143706</v>
      </c>
      <c r="AJ12" s="33">
        <v>1676480.1623950694</v>
      </c>
      <c r="AK12" s="33">
        <v>1753888.7883219011</v>
      </c>
      <c r="AL12" s="33">
        <v>1842916.8710386509</v>
      </c>
      <c r="AM12" s="33">
        <v>1928057.7770641199</v>
      </c>
      <c r="AN12" s="33">
        <v>2001121.0753733341</v>
      </c>
      <c r="AO12" s="33">
        <v>2067793.097206837</v>
      </c>
      <c r="AP12" s="33">
        <v>2146014.0925598536</v>
      </c>
      <c r="AQ12" s="33">
        <v>2210701.590556764</v>
      </c>
      <c r="AR12" s="33">
        <v>2274047.2484123004</v>
      </c>
      <c r="AS12" s="33">
        <v>2327947.099889766</v>
      </c>
      <c r="AT12" s="33">
        <v>2379258.2632920877</v>
      </c>
      <c r="AU12" s="33">
        <v>2430510.8654690087</v>
      </c>
      <c r="AV12" s="33">
        <v>2481661.2261074875</v>
      </c>
      <c r="AW12" s="33">
        <v>2539581.2258657459</v>
      </c>
      <c r="AX12" s="33">
        <v>2591183.2789624822</v>
      </c>
      <c r="AY12" s="33">
        <v>2644937.9413981703</v>
      </c>
      <c r="AZ12" s="33">
        <v>2691737.0800914164</v>
      </c>
    </row>
    <row r="13" spans="1:52" ht="12.6" customHeight="1" x14ac:dyDescent="0.35">
      <c r="A13" s="24" t="s">
        <v>58</v>
      </c>
      <c r="B13" s="25">
        <v>4413.0981283417714</v>
      </c>
      <c r="C13" s="25">
        <v>4031.3817441860469</v>
      </c>
      <c r="D13" s="25">
        <v>3543.0231395348851</v>
      </c>
      <c r="E13" s="25">
        <v>2611.6369767441861</v>
      </c>
      <c r="F13" s="25">
        <v>2404.6593023255814</v>
      </c>
      <c r="G13" s="25">
        <v>2247.6510154524931</v>
      </c>
      <c r="H13" s="25">
        <v>1980.2393023255818</v>
      </c>
      <c r="I13" s="25">
        <v>1997.674534883721</v>
      </c>
      <c r="J13" s="25">
        <v>1860.4537209302325</v>
      </c>
      <c r="K13" s="25">
        <v>1773.2501162790697</v>
      </c>
      <c r="L13" s="25">
        <v>1867.4405331346891</v>
      </c>
      <c r="M13" s="25">
        <v>1605.5443933105894</v>
      </c>
      <c r="N13" s="25">
        <v>2250.7042188731334</v>
      </c>
      <c r="O13" s="25">
        <v>1852.4433091132757</v>
      </c>
      <c r="P13" s="25">
        <v>2208.7686299474094</v>
      </c>
      <c r="Q13" s="25">
        <v>2860.3202960601657</v>
      </c>
      <c r="R13" s="25">
        <v>3122.743213797532</v>
      </c>
      <c r="S13" s="25">
        <v>3094.9683735644148</v>
      </c>
      <c r="T13" s="25">
        <v>3198.3890239330594</v>
      </c>
      <c r="U13" s="25">
        <v>3364.6894954380277</v>
      </c>
      <c r="V13" s="25">
        <v>3363.728164876708</v>
      </c>
      <c r="W13" s="25">
        <v>3402.2560252817416</v>
      </c>
      <c r="X13" s="25">
        <v>3560.0888033107967</v>
      </c>
      <c r="Y13" s="25">
        <v>3622.000335089388</v>
      </c>
      <c r="Z13" s="25">
        <v>4200.8841612990618</v>
      </c>
      <c r="AA13" s="25">
        <v>4252.8360842447782</v>
      </c>
      <c r="AB13" s="25">
        <v>4366.6952394799837</v>
      </c>
      <c r="AC13" s="25">
        <v>4836.9476953082203</v>
      </c>
      <c r="AD13" s="25">
        <v>5344.1046542450085</v>
      </c>
      <c r="AE13" s="25">
        <v>6217.3901898523181</v>
      </c>
      <c r="AF13" s="25">
        <v>6996.54351817101</v>
      </c>
      <c r="AG13" s="25">
        <v>8186.5365199716807</v>
      </c>
      <c r="AH13" s="25">
        <v>8537.0486750356831</v>
      </c>
      <c r="AI13" s="25">
        <v>10110.509705918648</v>
      </c>
      <c r="AJ13" s="25">
        <v>11858.607452734102</v>
      </c>
      <c r="AK13" s="25">
        <v>12228.270408289694</v>
      </c>
      <c r="AL13" s="25">
        <v>12736.000111805981</v>
      </c>
      <c r="AM13" s="25">
        <v>12938.854024305683</v>
      </c>
      <c r="AN13" s="25">
        <v>13286.641974990282</v>
      </c>
      <c r="AO13" s="25">
        <v>13867.096570430416</v>
      </c>
      <c r="AP13" s="25">
        <v>14085.000951110917</v>
      </c>
      <c r="AQ13" s="25">
        <v>14382.985146844199</v>
      </c>
      <c r="AR13" s="25">
        <v>15338.292324716425</v>
      </c>
      <c r="AS13" s="25">
        <v>15851.602055894058</v>
      </c>
      <c r="AT13" s="25">
        <v>16680.597340752454</v>
      </c>
      <c r="AU13" s="25">
        <v>17866.038130919438</v>
      </c>
      <c r="AV13" s="25">
        <v>18436.349000325801</v>
      </c>
      <c r="AW13" s="25">
        <v>19018.628449686992</v>
      </c>
      <c r="AX13" s="25">
        <v>19804.955930824784</v>
      </c>
      <c r="AY13" s="25">
        <v>20856.323637513746</v>
      </c>
      <c r="AZ13" s="25">
        <v>21686.045492066136</v>
      </c>
    </row>
    <row r="14" spans="1:52" ht="12.6" customHeight="1" x14ac:dyDescent="0.35">
      <c r="A14" s="32" t="s">
        <v>59</v>
      </c>
      <c r="B14" s="33">
        <v>4413.0981283417714</v>
      </c>
      <c r="C14" s="33">
        <v>4031.3817441860469</v>
      </c>
      <c r="D14" s="33">
        <v>3543.0231395348851</v>
      </c>
      <c r="E14" s="33">
        <v>2611.6369767441861</v>
      </c>
      <c r="F14" s="33">
        <v>2404.6593023255814</v>
      </c>
      <c r="G14" s="33">
        <v>2247.6510154524931</v>
      </c>
      <c r="H14" s="33">
        <v>1980.2393023255818</v>
      </c>
      <c r="I14" s="33">
        <v>1997.674534883721</v>
      </c>
      <c r="J14" s="33">
        <v>1860.4537209302325</v>
      </c>
      <c r="K14" s="33">
        <v>1773.2501162790697</v>
      </c>
      <c r="L14" s="33">
        <v>1867.4405331346891</v>
      </c>
      <c r="M14" s="33">
        <v>1605.5443933105894</v>
      </c>
      <c r="N14" s="33">
        <v>2250.7042188731334</v>
      </c>
      <c r="O14" s="33">
        <v>1852.4433091132757</v>
      </c>
      <c r="P14" s="33">
        <v>2208.7686299474094</v>
      </c>
      <c r="Q14" s="33">
        <v>2860.3202960601657</v>
      </c>
      <c r="R14" s="33">
        <v>3122.743213797532</v>
      </c>
      <c r="S14" s="33">
        <v>3094.9683735644148</v>
      </c>
      <c r="T14" s="33">
        <v>3198.3890239330594</v>
      </c>
      <c r="U14" s="33">
        <v>3364.6894954380277</v>
      </c>
      <c r="V14" s="33">
        <v>3363.728164876708</v>
      </c>
      <c r="W14" s="33">
        <v>3402.2560252817416</v>
      </c>
      <c r="X14" s="33">
        <v>3560.0888033107967</v>
      </c>
      <c r="Y14" s="33">
        <v>3622.000335089388</v>
      </c>
      <c r="Z14" s="33">
        <v>4200.8841612990618</v>
      </c>
      <c r="AA14" s="33">
        <v>4252.8360842447782</v>
      </c>
      <c r="AB14" s="33">
        <v>4366.6952394799837</v>
      </c>
      <c r="AC14" s="33">
        <v>4836.9476953082203</v>
      </c>
      <c r="AD14" s="33">
        <v>5344.1046542450085</v>
      </c>
      <c r="AE14" s="33">
        <v>6217.3901898523181</v>
      </c>
      <c r="AF14" s="33">
        <v>6996.54351817101</v>
      </c>
      <c r="AG14" s="33">
        <v>8186.5365199716807</v>
      </c>
      <c r="AH14" s="33">
        <v>8537.0486750356831</v>
      </c>
      <c r="AI14" s="33">
        <v>10110.509705918648</v>
      </c>
      <c r="AJ14" s="33">
        <v>11858.607452734102</v>
      </c>
      <c r="AK14" s="33">
        <v>12228.270408289694</v>
      </c>
      <c r="AL14" s="33">
        <v>12736.000111805981</v>
      </c>
      <c r="AM14" s="33">
        <v>12938.854024305683</v>
      </c>
      <c r="AN14" s="33">
        <v>13286.641974990282</v>
      </c>
      <c r="AO14" s="33">
        <v>13867.096570430416</v>
      </c>
      <c r="AP14" s="33">
        <v>14085.000951110917</v>
      </c>
      <c r="AQ14" s="33">
        <v>14382.985146844199</v>
      </c>
      <c r="AR14" s="33">
        <v>15338.292324716425</v>
      </c>
      <c r="AS14" s="33">
        <v>15851.602055894058</v>
      </c>
      <c r="AT14" s="33">
        <v>16680.597340752454</v>
      </c>
      <c r="AU14" s="33">
        <v>17866.038130919438</v>
      </c>
      <c r="AV14" s="33">
        <v>18436.349000325801</v>
      </c>
      <c r="AW14" s="33">
        <v>19018.628449686992</v>
      </c>
      <c r="AX14" s="33">
        <v>19804.955930824784</v>
      </c>
      <c r="AY14" s="33">
        <v>20856.323637513746</v>
      </c>
      <c r="AZ14" s="33">
        <v>21686.045492066136</v>
      </c>
    </row>
    <row r="15" spans="1:52" ht="12.6" customHeight="1" x14ac:dyDescent="0.35">
      <c r="A15" s="24" t="s">
        <v>60</v>
      </c>
      <c r="B15" s="25">
        <v>278376.78797827923</v>
      </c>
      <c r="C15" s="25">
        <v>279708.52236659982</v>
      </c>
      <c r="D15" s="25">
        <v>287712.72280079836</v>
      </c>
      <c r="E15" s="25">
        <v>295349.69129241968</v>
      </c>
      <c r="F15" s="25">
        <v>294418.77849175321</v>
      </c>
      <c r="G15" s="25">
        <v>299750.35920715414</v>
      </c>
      <c r="H15" s="25">
        <v>293431.32686046517</v>
      </c>
      <c r="I15" s="25">
        <v>295840.98453488434</v>
      </c>
      <c r="J15" s="25">
        <v>292477.73418604658</v>
      </c>
      <c r="K15" s="25">
        <v>289164.01918604661</v>
      </c>
      <c r="L15" s="25">
        <v>287980.48994561465</v>
      </c>
      <c r="M15" s="25">
        <v>286980.56320999569</v>
      </c>
      <c r="N15" s="25">
        <v>279178.96763491043</v>
      </c>
      <c r="O15" s="25">
        <v>269508.26067963755</v>
      </c>
      <c r="P15" s="25">
        <v>263349.32963622065</v>
      </c>
      <c r="Q15" s="25">
        <v>265532.11589486076</v>
      </c>
      <c r="R15" s="25">
        <v>230375.99928238222</v>
      </c>
      <c r="S15" s="25">
        <v>229876.14214316531</v>
      </c>
      <c r="T15" s="25">
        <v>228112.90807460144</v>
      </c>
      <c r="U15" s="25">
        <v>227627.07127425206</v>
      </c>
      <c r="V15" s="25">
        <v>225844.35505884534</v>
      </c>
      <c r="W15" s="25">
        <v>224340.7027508067</v>
      </c>
      <c r="X15" s="25">
        <v>225707.03054169551</v>
      </c>
      <c r="Y15" s="25">
        <v>222348.44597864163</v>
      </c>
      <c r="Z15" s="25">
        <v>219150.48451246825</v>
      </c>
      <c r="AA15" s="25">
        <v>216829.94052675593</v>
      </c>
      <c r="AB15" s="25">
        <v>214192.22056729923</v>
      </c>
      <c r="AC15" s="25">
        <v>211707.85898768328</v>
      </c>
      <c r="AD15" s="25">
        <v>209152.57109312509</v>
      </c>
      <c r="AE15" s="25">
        <v>206957.24079942965</v>
      </c>
      <c r="AF15" s="25">
        <v>202804.35663632292</v>
      </c>
      <c r="AG15" s="25">
        <v>199793.38109780516</v>
      </c>
      <c r="AH15" s="25">
        <v>198841.37605323354</v>
      </c>
      <c r="AI15" s="25">
        <v>196630.81932004369</v>
      </c>
      <c r="AJ15" s="25">
        <v>195857.54476423346</v>
      </c>
      <c r="AK15" s="25">
        <v>193161.75558127649</v>
      </c>
      <c r="AL15" s="25">
        <v>193188.36794360352</v>
      </c>
      <c r="AM15" s="25">
        <v>194076.95731466028</v>
      </c>
      <c r="AN15" s="25">
        <v>195353.47653069586</v>
      </c>
      <c r="AO15" s="25">
        <v>201368.38377819577</v>
      </c>
      <c r="AP15" s="25">
        <v>203622.94332933275</v>
      </c>
      <c r="AQ15" s="25">
        <v>210741.50452821172</v>
      </c>
      <c r="AR15" s="25">
        <v>222407.75564714702</v>
      </c>
      <c r="AS15" s="25">
        <v>233011.29548293204</v>
      </c>
      <c r="AT15" s="25">
        <v>239942.80858644019</v>
      </c>
      <c r="AU15" s="25">
        <v>249193.9437645415</v>
      </c>
      <c r="AV15" s="25">
        <v>256300.77981457618</v>
      </c>
      <c r="AW15" s="25">
        <v>262419.99718805752</v>
      </c>
      <c r="AX15" s="25">
        <v>273205.78862363263</v>
      </c>
      <c r="AY15" s="25">
        <v>285692.4348765288</v>
      </c>
      <c r="AZ15" s="25">
        <v>294065.67103940301</v>
      </c>
    </row>
    <row r="16" spans="1:52" ht="12.6" customHeight="1" x14ac:dyDescent="0.35">
      <c r="A16" s="32" t="s">
        <v>61</v>
      </c>
      <c r="B16" s="33">
        <v>162330.6172959127</v>
      </c>
      <c r="C16" s="33">
        <v>164207.26376194868</v>
      </c>
      <c r="D16" s="33">
        <v>167987.03024265877</v>
      </c>
      <c r="E16" s="33">
        <v>170866.88094358245</v>
      </c>
      <c r="F16" s="33">
        <v>170016.7787243113</v>
      </c>
      <c r="G16" s="33">
        <v>172412.58067594841</v>
      </c>
      <c r="H16" s="33">
        <v>174791.67651162791</v>
      </c>
      <c r="I16" s="33">
        <v>174107.21441860526</v>
      </c>
      <c r="J16" s="33">
        <v>170032.29395348844</v>
      </c>
      <c r="K16" s="33">
        <v>165816.19941860478</v>
      </c>
      <c r="L16" s="33">
        <v>167737.66629049162</v>
      </c>
      <c r="M16" s="33">
        <v>168585.36246495176</v>
      </c>
      <c r="N16" s="33">
        <v>170471.92093173377</v>
      </c>
      <c r="O16" s="33">
        <v>164142.84706370239</v>
      </c>
      <c r="P16" s="33">
        <v>159126.88722184987</v>
      </c>
      <c r="Q16" s="33">
        <v>161920.61241475199</v>
      </c>
      <c r="R16" s="33">
        <v>124258.80421731751</v>
      </c>
      <c r="S16" s="33">
        <v>122243.02594356443</v>
      </c>
      <c r="T16" s="33">
        <v>118064.87072046872</v>
      </c>
      <c r="U16" s="33">
        <v>114182.26166219619</v>
      </c>
      <c r="V16" s="33">
        <v>110672.85363072409</v>
      </c>
      <c r="W16" s="33">
        <v>108308.43182794421</v>
      </c>
      <c r="X16" s="33">
        <v>107375.43685870302</v>
      </c>
      <c r="Y16" s="33">
        <v>104069.33260124178</v>
      </c>
      <c r="Z16" s="33">
        <v>101161.75371194082</v>
      </c>
      <c r="AA16" s="33">
        <v>99517.133759134886</v>
      </c>
      <c r="AB16" s="33">
        <v>98239.885222284109</v>
      </c>
      <c r="AC16" s="33">
        <v>97335.439203846414</v>
      </c>
      <c r="AD16" s="33">
        <v>96029.928167638573</v>
      </c>
      <c r="AE16" s="33">
        <v>93633.343365317589</v>
      </c>
      <c r="AF16" s="33">
        <v>90112.31764332953</v>
      </c>
      <c r="AG16" s="33">
        <v>87195.087842231296</v>
      </c>
      <c r="AH16" s="33">
        <v>85263.282426303791</v>
      </c>
      <c r="AI16" s="33">
        <v>82919.591925012588</v>
      </c>
      <c r="AJ16" s="33">
        <v>80874.061691904702</v>
      </c>
      <c r="AK16" s="33">
        <v>77419.268553170288</v>
      </c>
      <c r="AL16" s="33">
        <v>75769.670462169233</v>
      </c>
      <c r="AM16" s="33">
        <v>73873.320201789844</v>
      </c>
      <c r="AN16" s="33">
        <v>72122.565570542734</v>
      </c>
      <c r="AO16" s="33">
        <v>72854.288385530832</v>
      </c>
      <c r="AP16" s="33">
        <v>72734.377264932293</v>
      </c>
      <c r="AQ16" s="33">
        <v>74508.718779937641</v>
      </c>
      <c r="AR16" s="33">
        <v>78763.864958678212</v>
      </c>
      <c r="AS16" s="33">
        <v>83224.721673302483</v>
      </c>
      <c r="AT16" s="33">
        <v>86837.062826184541</v>
      </c>
      <c r="AU16" s="33">
        <v>93301.691432069143</v>
      </c>
      <c r="AV16" s="33">
        <v>97866.27825845292</v>
      </c>
      <c r="AW16" s="33">
        <v>101552.18141848368</v>
      </c>
      <c r="AX16" s="33">
        <v>109514.54703390373</v>
      </c>
      <c r="AY16" s="33">
        <v>117504.74568280159</v>
      </c>
      <c r="AZ16" s="33">
        <v>123444.5733505644</v>
      </c>
    </row>
    <row r="17" spans="1:52" ht="12.6" customHeight="1" x14ac:dyDescent="0.35">
      <c r="A17" s="32" t="s">
        <v>62</v>
      </c>
      <c r="B17" s="33">
        <v>11287.747845462107</v>
      </c>
      <c r="C17" s="33">
        <v>10572.24279069767</v>
      </c>
      <c r="D17" s="33">
        <v>12622.257558139538</v>
      </c>
      <c r="E17" s="33">
        <v>13006.904883720938</v>
      </c>
      <c r="F17" s="33">
        <v>13216.359883720943</v>
      </c>
      <c r="G17" s="33">
        <v>13145.753823364181</v>
      </c>
      <c r="H17" s="33">
        <v>12669.809418604646</v>
      </c>
      <c r="I17" s="33">
        <v>12104.662209302325</v>
      </c>
      <c r="J17" s="33">
        <v>11475.549302325566</v>
      </c>
      <c r="K17" s="33">
        <v>11181.032906976738</v>
      </c>
      <c r="L17" s="33">
        <v>11502.643744224486</v>
      </c>
      <c r="M17" s="33">
        <v>10264.868411203213</v>
      </c>
      <c r="N17" s="33">
        <v>11377.142230314186</v>
      </c>
      <c r="O17" s="33">
        <v>11921.129496481455</v>
      </c>
      <c r="P17" s="33">
        <v>11803.580029438353</v>
      </c>
      <c r="Q17" s="33">
        <v>11406.563515664282</v>
      </c>
      <c r="R17" s="33">
        <v>13239.819039009077</v>
      </c>
      <c r="S17" s="33">
        <v>13494.509709386091</v>
      </c>
      <c r="T17" s="33">
        <v>14034.881718853103</v>
      </c>
      <c r="U17" s="33">
        <v>14145.349444003687</v>
      </c>
      <c r="V17" s="33">
        <v>14377.05297871917</v>
      </c>
      <c r="W17" s="33">
        <v>14414.71240447289</v>
      </c>
      <c r="X17" s="33">
        <v>14491.544420358145</v>
      </c>
      <c r="Y17" s="33">
        <v>14508.989159507219</v>
      </c>
      <c r="Z17" s="33">
        <v>14522.16341775973</v>
      </c>
      <c r="AA17" s="33">
        <v>14635.585099579066</v>
      </c>
      <c r="AB17" s="33">
        <v>14688.924543119616</v>
      </c>
      <c r="AC17" s="33">
        <v>14645.33316434319</v>
      </c>
      <c r="AD17" s="33">
        <v>14680.189752085766</v>
      </c>
      <c r="AE17" s="33">
        <v>14711.890241562027</v>
      </c>
      <c r="AF17" s="33">
        <v>14753.315289919155</v>
      </c>
      <c r="AG17" s="33">
        <v>14836.367006806233</v>
      </c>
      <c r="AH17" s="33">
        <v>14848.251112689151</v>
      </c>
      <c r="AI17" s="33">
        <v>14818.998288643963</v>
      </c>
      <c r="AJ17" s="33">
        <v>14834.575664366223</v>
      </c>
      <c r="AK17" s="33">
        <v>14880.364843094665</v>
      </c>
      <c r="AL17" s="33">
        <v>14889.118962049672</v>
      </c>
      <c r="AM17" s="33">
        <v>14907.271358350246</v>
      </c>
      <c r="AN17" s="33">
        <v>14909.849934413787</v>
      </c>
      <c r="AO17" s="33">
        <v>14937.978071352922</v>
      </c>
      <c r="AP17" s="33">
        <v>15034.144204902279</v>
      </c>
      <c r="AQ17" s="33">
        <v>15115.369659109154</v>
      </c>
      <c r="AR17" s="33">
        <v>15142.416265130494</v>
      </c>
      <c r="AS17" s="33">
        <v>15192.570111562409</v>
      </c>
      <c r="AT17" s="33">
        <v>15220.872586636922</v>
      </c>
      <c r="AU17" s="33">
        <v>15202.789383917361</v>
      </c>
      <c r="AV17" s="33">
        <v>15207.647150398207</v>
      </c>
      <c r="AW17" s="33">
        <v>15211.055808194369</v>
      </c>
      <c r="AX17" s="33">
        <v>15189.453053160347</v>
      </c>
      <c r="AY17" s="33">
        <v>15196.970803480715</v>
      </c>
      <c r="AZ17" s="33">
        <v>15146.430804048707</v>
      </c>
    </row>
    <row r="18" spans="1:52" ht="12.6" customHeight="1" x14ac:dyDescent="0.35">
      <c r="A18" s="32" t="s">
        <v>63</v>
      </c>
      <c r="B18" s="33">
        <v>33644.177816904572</v>
      </c>
      <c r="C18" s="33">
        <v>37980.928372093025</v>
      </c>
      <c r="D18" s="33">
        <v>38370.303720930242</v>
      </c>
      <c r="E18" s="33">
        <v>38534.48709302325</v>
      </c>
      <c r="F18" s="33">
        <v>38326.490813953489</v>
      </c>
      <c r="G18" s="33">
        <v>40012.79668806112</v>
      </c>
      <c r="H18" s="33">
        <v>39631.252674418603</v>
      </c>
      <c r="I18" s="33">
        <v>41481.432209302344</v>
      </c>
      <c r="J18" s="33">
        <v>40348.150116279074</v>
      </c>
      <c r="K18" s="33">
        <v>40717.68662790698</v>
      </c>
      <c r="L18" s="33">
        <v>39408.217922598851</v>
      </c>
      <c r="M18" s="33">
        <v>40410.803508912562</v>
      </c>
      <c r="N18" s="33">
        <v>38367.557228433667</v>
      </c>
      <c r="O18" s="33">
        <v>37902.310359372663</v>
      </c>
      <c r="P18" s="33">
        <v>36730.320749182989</v>
      </c>
      <c r="Q18" s="33">
        <v>36330.863720836649</v>
      </c>
      <c r="R18" s="33">
        <v>37076.380278001954</v>
      </c>
      <c r="S18" s="33">
        <v>37465.149352173561</v>
      </c>
      <c r="T18" s="33">
        <v>38995.062511196913</v>
      </c>
      <c r="U18" s="33">
        <v>40936.368047705815</v>
      </c>
      <c r="V18" s="33">
        <v>41963.614334887796</v>
      </c>
      <c r="W18" s="33">
        <v>42526.752982308899</v>
      </c>
      <c r="X18" s="33">
        <v>43631.153236323713</v>
      </c>
      <c r="Y18" s="33">
        <v>43553.548863274475</v>
      </c>
      <c r="Z18" s="33">
        <v>43250.135557562477</v>
      </c>
      <c r="AA18" s="33">
        <v>42752.010206886247</v>
      </c>
      <c r="AB18" s="33">
        <v>41863.350728675185</v>
      </c>
      <c r="AC18" s="33">
        <v>40786.488778332518</v>
      </c>
      <c r="AD18" s="33">
        <v>39880.718450659297</v>
      </c>
      <c r="AE18" s="33">
        <v>39736.107650292528</v>
      </c>
      <c r="AF18" s="33">
        <v>39105.809254742839</v>
      </c>
      <c r="AG18" s="33">
        <v>39065.25242493776</v>
      </c>
      <c r="AH18" s="33">
        <v>39013.099885880751</v>
      </c>
      <c r="AI18" s="33">
        <v>38660.982305099358</v>
      </c>
      <c r="AJ18" s="33">
        <v>38768.70794951696</v>
      </c>
      <c r="AK18" s="33">
        <v>38430.153823792629</v>
      </c>
      <c r="AL18" s="33">
        <v>38739.009343487989</v>
      </c>
      <c r="AM18" s="33">
        <v>39566.446265399965</v>
      </c>
      <c r="AN18" s="33">
        <v>40531.55069068601</v>
      </c>
      <c r="AO18" s="33">
        <v>43536.708695998532</v>
      </c>
      <c r="AP18" s="33">
        <v>43337.835696190217</v>
      </c>
      <c r="AQ18" s="33">
        <v>45879.914629728803</v>
      </c>
      <c r="AR18" s="33">
        <v>50093.541316003873</v>
      </c>
      <c r="AS18" s="33">
        <v>53315.440187580105</v>
      </c>
      <c r="AT18" s="33">
        <v>53104.581733820087</v>
      </c>
      <c r="AU18" s="33">
        <v>52440.110990218214</v>
      </c>
      <c r="AV18" s="33">
        <v>51436.547195038693</v>
      </c>
      <c r="AW18" s="33">
        <v>49784.292501105636</v>
      </c>
      <c r="AX18" s="33">
        <v>49008.990132448089</v>
      </c>
      <c r="AY18" s="33">
        <v>48267.514533276481</v>
      </c>
      <c r="AZ18" s="33">
        <v>46430.055645132699</v>
      </c>
    </row>
    <row r="19" spans="1:52" ht="12.6" customHeight="1" x14ac:dyDescent="0.35">
      <c r="A19" s="32" t="s">
        <v>64</v>
      </c>
      <c r="B19" s="33">
        <v>46343.461608531579</v>
      </c>
      <c r="C19" s="33">
        <v>42875.650232558139</v>
      </c>
      <c r="D19" s="33">
        <v>43763.763372093024</v>
      </c>
      <c r="E19" s="33">
        <v>25394.31</v>
      </c>
      <c r="F19" s="33">
        <v>25368.69023255814</v>
      </c>
      <c r="G19" s="33">
        <v>24366.455019130059</v>
      </c>
      <c r="H19" s="33">
        <v>23188.995930232559</v>
      </c>
      <c r="I19" s="33">
        <v>22139.621860465115</v>
      </c>
      <c r="J19" s="33">
        <v>21579.019534883726</v>
      </c>
      <c r="K19" s="33">
        <v>21105.992325581396</v>
      </c>
      <c r="L19" s="33">
        <v>20564.561873409821</v>
      </c>
      <c r="M19" s="33">
        <v>20662.137672698023</v>
      </c>
      <c r="N19" s="33">
        <v>19758.101654234659</v>
      </c>
      <c r="O19" s="33">
        <v>19779.572740645126</v>
      </c>
      <c r="P19" s="33">
        <v>20709.945032119565</v>
      </c>
      <c r="Q19" s="33">
        <v>19639.188454593641</v>
      </c>
      <c r="R19" s="33">
        <v>19784.888911998329</v>
      </c>
      <c r="S19" s="33">
        <v>19910.882581996768</v>
      </c>
      <c r="T19" s="33">
        <v>19948.278783191745</v>
      </c>
      <c r="U19" s="33">
        <v>20649.729569712435</v>
      </c>
      <c r="V19" s="33">
        <v>21057.99026693168</v>
      </c>
      <c r="W19" s="33">
        <v>21288.342157552786</v>
      </c>
      <c r="X19" s="33">
        <v>21805.084562140906</v>
      </c>
      <c r="Y19" s="33">
        <v>21957.9106621758</v>
      </c>
      <c r="Z19" s="33">
        <v>22051.958273634184</v>
      </c>
      <c r="AA19" s="33">
        <v>22015.090664764888</v>
      </c>
      <c r="AB19" s="33">
        <v>21766.771816560315</v>
      </c>
      <c r="AC19" s="33">
        <v>21567.490593022878</v>
      </c>
      <c r="AD19" s="33">
        <v>21341.962358352223</v>
      </c>
      <c r="AE19" s="33">
        <v>21445.595000019617</v>
      </c>
      <c r="AF19" s="33">
        <v>21467.232954312993</v>
      </c>
      <c r="AG19" s="33">
        <v>21333.415282254136</v>
      </c>
      <c r="AH19" s="33">
        <v>21594.540245281398</v>
      </c>
      <c r="AI19" s="33">
        <v>21589.114362798507</v>
      </c>
      <c r="AJ19" s="33">
        <v>21797.59238906129</v>
      </c>
      <c r="AK19" s="33">
        <v>21829.870098223055</v>
      </c>
      <c r="AL19" s="33">
        <v>21793.749195744134</v>
      </c>
      <c r="AM19" s="33">
        <v>21873.639202109</v>
      </c>
      <c r="AN19" s="33">
        <v>21903.506441441798</v>
      </c>
      <c r="AO19" s="33">
        <v>21892.526538278566</v>
      </c>
      <c r="AP19" s="33">
        <v>21853.254215645396</v>
      </c>
      <c r="AQ19" s="33">
        <v>21758.219477421164</v>
      </c>
      <c r="AR19" s="33">
        <v>21746.033163543729</v>
      </c>
      <c r="AS19" s="33">
        <v>21524.700753892153</v>
      </c>
      <c r="AT19" s="33">
        <v>21513.718705218653</v>
      </c>
      <c r="AU19" s="33">
        <v>21329.509037855438</v>
      </c>
      <c r="AV19" s="33">
        <v>21058.334491898484</v>
      </c>
      <c r="AW19" s="33">
        <v>21030.354061129441</v>
      </c>
      <c r="AX19" s="33">
        <v>20687.346257625282</v>
      </c>
      <c r="AY19" s="33">
        <v>20730.643736986633</v>
      </c>
      <c r="AZ19" s="33">
        <v>20620.845609057098</v>
      </c>
    </row>
    <row r="20" spans="1:52" ht="12.6" customHeight="1" x14ac:dyDescent="0.35">
      <c r="A20" s="32" t="s">
        <v>65</v>
      </c>
      <c r="B20" s="33">
        <v>2830.3712598000106</v>
      </c>
      <c r="C20" s="33">
        <v>2696.467558139535</v>
      </c>
      <c r="D20" s="33">
        <v>2258.0798837209304</v>
      </c>
      <c r="E20" s="33">
        <v>2322.0427906976743</v>
      </c>
      <c r="F20" s="33">
        <v>2392.77011627907</v>
      </c>
      <c r="G20" s="33">
        <v>3317.4750353430318</v>
      </c>
      <c r="H20" s="33">
        <v>3411.8408139534881</v>
      </c>
      <c r="I20" s="33">
        <v>3537.0569767441866</v>
      </c>
      <c r="J20" s="33">
        <v>3462.7040697674429</v>
      </c>
      <c r="K20" s="33">
        <v>2845.3279069767445</v>
      </c>
      <c r="L20" s="33">
        <v>3162.2003619818238</v>
      </c>
      <c r="M20" s="33">
        <v>3211.6702236854057</v>
      </c>
      <c r="N20" s="33">
        <v>3372.4940744755481</v>
      </c>
      <c r="O20" s="33">
        <v>3539.1198971188501</v>
      </c>
      <c r="P20" s="33">
        <v>13305.317983104302</v>
      </c>
      <c r="Q20" s="33">
        <v>13007.305938842865</v>
      </c>
      <c r="R20" s="33">
        <v>12549.344809798327</v>
      </c>
      <c r="S20" s="33">
        <v>13138.639773782163</v>
      </c>
      <c r="T20" s="33">
        <v>13240.439639378976</v>
      </c>
      <c r="U20" s="33">
        <v>13579.834415519166</v>
      </c>
      <c r="V20" s="33">
        <v>13463.25715940772</v>
      </c>
      <c r="W20" s="33">
        <v>13346.114818131709</v>
      </c>
      <c r="X20" s="33">
        <v>13709.033022167328</v>
      </c>
      <c r="Y20" s="33">
        <v>13630.607362328772</v>
      </c>
      <c r="Z20" s="33">
        <v>13541.471355381629</v>
      </c>
      <c r="AA20" s="33">
        <v>13350.502103529716</v>
      </c>
      <c r="AB20" s="33">
        <v>13237.681235897559</v>
      </c>
      <c r="AC20" s="33">
        <v>13156.913463845511</v>
      </c>
      <c r="AD20" s="33">
        <v>13120.129607611781</v>
      </c>
      <c r="AE20" s="33">
        <v>13298.110005182893</v>
      </c>
      <c r="AF20" s="33">
        <v>13250.682311061246</v>
      </c>
      <c r="AG20" s="33">
        <v>13139.751086726832</v>
      </c>
      <c r="AH20" s="33">
        <v>13413.441424536637</v>
      </c>
      <c r="AI20" s="33">
        <v>13360.750096760272</v>
      </c>
      <c r="AJ20" s="33">
        <v>13359.234831225425</v>
      </c>
      <c r="AK20" s="33">
        <v>13242.201892767487</v>
      </c>
      <c r="AL20" s="33">
        <v>13169.60472601851</v>
      </c>
      <c r="AM20" s="33">
        <v>13208.701071387817</v>
      </c>
      <c r="AN20" s="33">
        <v>13157.691211464058</v>
      </c>
      <c r="AO20" s="33">
        <v>13070.041738113254</v>
      </c>
      <c r="AP20" s="33">
        <v>12959.357201544268</v>
      </c>
      <c r="AQ20" s="33">
        <v>12828.477289636137</v>
      </c>
      <c r="AR20" s="33">
        <v>12735.488592644793</v>
      </c>
      <c r="AS20" s="33">
        <v>12525.64036520186</v>
      </c>
      <c r="AT20" s="33">
        <v>12253.887816325865</v>
      </c>
      <c r="AU20" s="33">
        <v>11924.228343609968</v>
      </c>
      <c r="AV20" s="33">
        <v>11592.330707473026</v>
      </c>
      <c r="AW20" s="33">
        <v>11184.679689578516</v>
      </c>
      <c r="AX20" s="33">
        <v>10477.145498005681</v>
      </c>
      <c r="AY20" s="33">
        <v>10030.47181583698</v>
      </c>
      <c r="AZ20" s="33">
        <v>9352.4329473830239</v>
      </c>
    </row>
    <row r="21" spans="1:52" ht="12.6" customHeight="1" x14ac:dyDescent="0.35">
      <c r="A21" s="32" t="s">
        <v>66</v>
      </c>
      <c r="B21" s="33">
        <v>21940.412151668228</v>
      </c>
      <c r="C21" s="33">
        <v>21375.969651162792</v>
      </c>
      <c r="D21" s="33">
        <v>22711.288023255816</v>
      </c>
      <c r="E21" s="33">
        <v>45225.065581395342</v>
      </c>
      <c r="F21" s="33">
        <v>45097.688720930229</v>
      </c>
      <c r="G21" s="33">
        <v>46495.297965307356</v>
      </c>
      <c r="H21" s="33">
        <v>39737.751511627903</v>
      </c>
      <c r="I21" s="33">
        <v>42470.996860465122</v>
      </c>
      <c r="J21" s="33">
        <v>45580.017209302343</v>
      </c>
      <c r="K21" s="33">
        <v>47497.779999999992</v>
      </c>
      <c r="L21" s="33">
        <v>45605.199752908069</v>
      </c>
      <c r="M21" s="33">
        <v>43845.720928544746</v>
      </c>
      <c r="N21" s="33">
        <v>35831.751515718592</v>
      </c>
      <c r="O21" s="33">
        <v>32223.281122317094</v>
      </c>
      <c r="P21" s="33">
        <v>21673.278620525576</v>
      </c>
      <c r="Q21" s="33">
        <v>23227.581850171369</v>
      </c>
      <c r="R21" s="33">
        <v>23466.569755258632</v>
      </c>
      <c r="S21" s="33">
        <v>23623.464907361773</v>
      </c>
      <c r="T21" s="33">
        <v>23828.49595197109</v>
      </c>
      <c r="U21" s="33">
        <v>24131.850133134943</v>
      </c>
      <c r="V21" s="33">
        <v>24305.441218443582</v>
      </c>
      <c r="W21" s="33">
        <v>24450.942339806807</v>
      </c>
      <c r="X21" s="33">
        <v>24689.014346165208</v>
      </c>
      <c r="Y21" s="33">
        <v>24621.996313404601</v>
      </c>
      <c r="Z21" s="33">
        <v>24616.727434343091</v>
      </c>
      <c r="AA21" s="33">
        <v>24553.220441554349</v>
      </c>
      <c r="AB21" s="33">
        <v>24389.176013138596</v>
      </c>
      <c r="AC21" s="33">
        <v>24209.801299825074</v>
      </c>
      <c r="AD21" s="33">
        <v>24093.309388207443</v>
      </c>
      <c r="AE21" s="33">
        <v>24124.277556635338</v>
      </c>
      <c r="AF21" s="33">
        <v>24036.521330124891</v>
      </c>
      <c r="AG21" s="33">
        <v>23919.769965134557</v>
      </c>
      <c r="AH21" s="33">
        <v>23987.986348482493</v>
      </c>
      <c r="AI21" s="33">
        <v>23913.319796291649</v>
      </c>
      <c r="AJ21" s="33">
        <v>23950.060813027027</v>
      </c>
      <c r="AK21" s="33">
        <v>23897.440566159494</v>
      </c>
      <c r="AL21" s="33">
        <v>23881.710151655516</v>
      </c>
      <c r="AM21" s="33">
        <v>23905.594048252358</v>
      </c>
      <c r="AN21" s="33">
        <v>23913.304395615847</v>
      </c>
      <c r="AO21" s="33">
        <v>23902.070442884484</v>
      </c>
      <c r="AP21" s="33">
        <v>23870.301848133386</v>
      </c>
      <c r="AQ21" s="33">
        <v>23843.917234853445</v>
      </c>
      <c r="AR21" s="33">
        <v>23837.683066683683</v>
      </c>
      <c r="AS21" s="33">
        <v>23587.412932709813</v>
      </c>
      <c r="AT21" s="33">
        <v>23524.591042118605</v>
      </c>
      <c r="AU21" s="33">
        <v>23387.321795994936</v>
      </c>
      <c r="AV21" s="33">
        <v>23167.28297799794</v>
      </c>
      <c r="AW21" s="33">
        <v>23000.750766741323</v>
      </c>
      <c r="AX21" s="33">
        <v>22818.651377982223</v>
      </c>
      <c r="AY21" s="33">
        <v>22776.460241714427</v>
      </c>
      <c r="AZ21" s="33">
        <v>22583.510091101634</v>
      </c>
    </row>
    <row r="22" spans="1:52" ht="12.6" customHeight="1" x14ac:dyDescent="0.35">
      <c r="A22" s="32" t="s">
        <v>67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0.19227099841707895</v>
      </c>
      <c r="S22" s="33">
        <v>0.46987490053337549</v>
      </c>
      <c r="T22" s="33">
        <v>0.87874954084852308</v>
      </c>
      <c r="U22" s="33">
        <v>1.6780019798169654</v>
      </c>
      <c r="V22" s="33">
        <v>4.1454697312885394</v>
      </c>
      <c r="W22" s="33">
        <v>5.4062205894241782</v>
      </c>
      <c r="X22" s="33">
        <v>5.7640958371980169</v>
      </c>
      <c r="Y22" s="33">
        <v>6.0610167089601381</v>
      </c>
      <c r="Z22" s="33">
        <v>6.2747618463220345</v>
      </c>
      <c r="AA22" s="33">
        <v>6.3982513067522593</v>
      </c>
      <c r="AB22" s="33">
        <v>6.4310076238564999</v>
      </c>
      <c r="AC22" s="33">
        <v>6.3924844677107515</v>
      </c>
      <c r="AD22" s="33">
        <v>6.3333685700204949</v>
      </c>
      <c r="AE22" s="33">
        <v>7.9169804196448386</v>
      </c>
      <c r="AF22" s="33">
        <v>78.477852832259956</v>
      </c>
      <c r="AG22" s="33">
        <v>303.73748971432678</v>
      </c>
      <c r="AH22" s="33">
        <v>720.77461005933947</v>
      </c>
      <c r="AI22" s="33">
        <v>1368.0625454373355</v>
      </c>
      <c r="AJ22" s="33">
        <v>2273.3114251318548</v>
      </c>
      <c r="AK22" s="33">
        <v>3462.4558040688871</v>
      </c>
      <c r="AL22" s="33">
        <v>4945.5051024784489</v>
      </c>
      <c r="AM22" s="33">
        <v>6741.9851673710309</v>
      </c>
      <c r="AN22" s="33">
        <v>8815.0082865316435</v>
      </c>
      <c r="AO22" s="33">
        <v>11174.769906037183</v>
      </c>
      <c r="AP22" s="33">
        <v>13833.67289798487</v>
      </c>
      <c r="AQ22" s="33">
        <v>16806.887457525376</v>
      </c>
      <c r="AR22" s="33">
        <v>20088.728284462224</v>
      </c>
      <c r="AS22" s="33">
        <v>23640.809458683183</v>
      </c>
      <c r="AT22" s="33">
        <v>27488.093876135488</v>
      </c>
      <c r="AU22" s="33">
        <v>31608.292780876422</v>
      </c>
      <c r="AV22" s="33">
        <v>35972.359033316905</v>
      </c>
      <c r="AW22" s="33">
        <v>40656.682942824547</v>
      </c>
      <c r="AX22" s="33">
        <v>45509.655270507239</v>
      </c>
      <c r="AY22" s="33">
        <v>51185.628062431992</v>
      </c>
      <c r="AZ22" s="33">
        <v>56487.822592115444</v>
      </c>
    </row>
    <row r="23" spans="1:52" ht="12.6" customHeight="1" x14ac:dyDescent="0.35">
      <c r="A23" s="24" t="s">
        <v>68</v>
      </c>
      <c r="B23" s="25">
        <v>217028.20176456464</v>
      </c>
      <c r="C23" s="25">
        <v>219376.16174418613</v>
      </c>
      <c r="D23" s="25">
        <v>211319.4940697675</v>
      </c>
      <c r="E23" s="25">
        <v>217316.36372093024</v>
      </c>
      <c r="F23" s="25">
        <v>220819.47418604654</v>
      </c>
      <c r="G23" s="25">
        <v>220106.68341933866</v>
      </c>
      <c r="H23" s="25">
        <v>214027.48476744181</v>
      </c>
      <c r="I23" s="25">
        <v>216897.92918604653</v>
      </c>
      <c r="J23" s="25">
        <v>218868.65697674421</v>
      </c>
      <c r="K23" s="25">
        <v>208940.19302325582</v>
      </c>
      <c r="L23" s="25">
        <v>212121.15234515144</v>
      </c>
      <c r="M23" s="25">
        <v>205094.21894788061</v>
      </c>
      <c r="N23" s="25">
        <v>209774.93828854986</v>
      </c>
      <c r="O23" s="25">
        <v>210320.42171839741</v>
      </c>
      <c r="P23" s="25">
        <v>202089.21215777964</v>
      </c>
      <c r="Q23" s="25">
        <v>207483.66723227821</v>
      </c>
      <c r="R23" s="25">
        <v>211088.03205708772</v>
      </c>
      <c r="S23" s="25">
        <v>211163.73085508181</v>
      </c>
      <c r="T23" s="25">
        <v>209157.96206420369</v>
      </c>
      <c r="U23" s="25">
        <v>206943.70293895659</v>
      </c>
      <c r="V23" s="25">
        <v>205232.0862600001</v>
      </c>
      <c r="W23" s="25">
        <v>204281.01286421565</v>
      </c>
      <c r="X23" s="25">
        <v>203430.40212511536</v>
      </c>
      <c r="Y23" s="25">
        <v>201349.88882897451</v>
      </c>
      <c r="Z23" s="25">
        <v>199944.77619342157</v>
      </c>
      <c r="AA23" s="25">
        <v>198681.18954786501</v>
      </c>
      <c r="AB23" s="25">
        <v>197955.33612703299</v>
      </c>
      <c r="AC23" s="25">
        <v>197243.02684463238</v>
      </c>
      <c r="AD23" s="25">
        <v>196952.92819339735</v>
      </c>
      <c r="AE23" s="25">
        <v>196616.16257687579</v>
      </c>
      <c r="AF23" s="25">
        <v>196044.50597798367</v>
      </c>
      <c r="AG23" s="25">
        <v>195293.81431711718</v>
      </c>
      <c r="AH23" s="25">
        <v>195858.41764484943</v>
      </c>
      <c r="AI23" s="25">
        <v>196071.14329142735</v>
      </c>
      <c r="AJ23" s="25">
        <v>196014.47472977539</v>
      </c>
      <c r="AK23" s="25">
        <v>196491.25635950625</v>
      </c>
      <c r="AL23" s="25">
        <v>197258.87058860256</v>
      </c>
      <c r="AM23" s="25">
        <v>198436.01229285315</v>
      </c>
      <c r="AN23" s="25">
        <v>199674.54741820501</v>
      </c>
      <c r="AO23" s="25">
        <v>201005.24814632718</v>
      </c>
      <c r="AP23" s="25">
        <v>202483.7814553841</v>
      </c>
      <c r="AQ23" s="25">
        <v>204350.82471101233</v>
      </c>
      <c r="AR23" s="25">
        <v>206031.63659648265</v>
      </c>
      <c r="AS23" s="25">
        <v>207432.77774916097</v>
      </c>
      <c r="AT23" s="25">
        <v>208822.42272901136</v>
      </c>
      <c r="AU23" s="25">
        <v>210301.86914758681</v>
      </c>
      <c r="AV23" s="25">
        <v>211866.48125009646</v>
      </c>
      <c r="AW23" s="25">
        <v>213385.66049550698</v>
      </c>
      <c r="AX23" s="25">
        <v>214757.04425452117</v>
      </c>
      <c r="AY23" s="25">
        <v>216250.4539798141</v>
      </c>
      <c r="AZ23" s="25">
        <v>217624.89081172715</v>
      </c>
    </row>
    <row r="24" spans="1:52" ht="12.6" customHeight="1" x14ac:dyDescent="0.35">
      <c r="A24" s="24" t="s">
        <v>69</v>
      </c>
      <c r="B24" s="25">
        <v>2528386.8413430927</v>
      </c>
      <c r="C24" s="25">
        <v>2593205.3310465119</v>
      </c>
      <c r="D24" s="25">
        <v>2622476.1189534888</v>
      </c>
      <c r="E24" s="25">
        <v>2686489.7279069764</v>
      </c>
      <c r="F24" s="25">
        <v>2746390.7681395346</v>
      </c>
      <c r="G24" s="25">
        <v>2783705.0279789143</v>
      </c>
      <c r="H24" s="25">
        <v>2834709.6811627913</v>
      </c>
      <c r="I24" s="25">
        <v>2851422.3123255814</v>
      </c>
      <c r="J24" s="25">
        <v>2864316.8112790696</v>
      </c>
      <c r="K24" s="25">
        <v>2710906.574302325</v>
      </c>
      <c r="L24" s="25">
        <v>2839830.3793260427</v>
      </c>
      <c r="M24" s="25">
        <v>2781997.3585818252</v>
      </c>
      <c r="N24" s="25">
        <v>2792333.3998083603</v>
      </c>
      <c r="O24" s="25">
        <v>2767238.9644734375</v>
      </c>
      <c r="P24" s="25">
        <v>2706526.4871656094</v>
      </c>
      <c r="Q24" s="25">
        <v>2741988.1899703769</v>
      </c>
      <c r="R24" s="25">
        <v>2765676.4661469394</v>
      </c>
      <c r="S24" s="25">
        <v>2784934.9210217511</v>
      </c>
      <c r="T24" s="25">
        <v>2778382.9526534118</v>
      </c>
      <c r="U24" s="25">
        <v>2774970.395606399</v>
      </c>
      <c r="V24" s="25">
        <v>2782786.057432998</v>
      </c>
      <c r="W24" s="25">
        <v>2803234.9927103114</v>
      </c>
      <c r="X24" s="25">
        <v>2828583.8179191612</v>
      </c>
      <c r="Y24" s="25">
        <v>2838871.2359850961</v>
      </c>
      <c r="Z24" s="25">
        <v>2858180.4955705898</v>
      </c>
      <c r="AA24" s="25">
        <v>2877574.1590687172</v>
      </c>
      <c r="AB24" s="25">
        <v>2902656.7181224748</v>
      </c>
      <c r="AC24" s="25">
        <v>2925512.334270786</v>
      </c>
      <c r="AD24" s="25">
        <v>2951456.5705414028</v>
      </c>
      <c r="AE24" s="25">
        <v>2971651.0248761405</v>
      </c>
      <c r="AF24" s="25">
        <v>2986540.2534403419</v>
      </c>
      <c r="AG24" s="25">
        <v>2994997.2835872099</v>
      </c>
      <c r="AH24" s="25">
        <v>3019474.6669461876</v>
      </c>
      <c r="AI24" s="25">
        <v>3036797.9859510856</v>
      </c>
      <c r="AJ24" s="25">
        <v>3048781.3329136451</v>
      </c>
      <c r="AK24" s="25">
        <v>3066793.3920396524</v>
      </c>
      <c r="AL24" s="25">
        <v>3088447.3234801879</v>
      </c>
      <c r="AM24" s="25">
        <v>3114375.9802517919</v>
      </c>
      <c r="AN24" s="25">
        <v>3140835.5550876851</v>
      </c>
      <c r="AO24" s="25">
        <v>3167407.1781268385</v>
      </c>
      <c r="AP24" s="25">
        <v>3196884.64584806</v>
      </c>
      <c r="AQ24" s="25">
        <v>3230550.2575703077</v>
      </c>
      <c r="AR24" s="25">
        <v>3261475.779410149</v>
      </c>
      <c r="AS24" s="25">
        <v>3288240.7501379736</v>
      </c>
      <c r="AT24" s="25">
        <v>3316511.8272889699</v>
      </c>
      <c r="AU24" s="25">
        <v>3345211.563482543</v>
      </c>
      <c r="AV24" s="25">
        <v>3376168.5139612993</v>
      </c>
      <c r="AW24" s="25">
        <v>3407055.6197675345</v>
      </c>
      <c r="AX24" s="25">
        <v>3434641.4760266938</v>
      </c>
      <c r="AY24" s="25">
        <v>3464777.6757375319</v>
      </c>
      <c r="AZ24" s="25">
        <v>3493726.4174170489</v>
      </c>
    </row>
    <row r="25" spans="1:52" ht="12.6" customHeight="1" x14ac:dyDescent="0.35">
      <c r="A25" s="32" t="s">
        <v>70</v>
      </c>
      <c r="B25" s="33">
        <v>2527905.2565832511</v>
      </c>
      <c r="C25" s="33">
        <v>2592678.5755813955</v>
      </c>
      <c r="D25" s="33">
        <v>2621665.3233720935</v>
      </c>
      <c r="E25" s="33">
        <v>2686772.270930232</v>
      </c>
      <c r="F25" s="33">
        <v>2745234.8362790695</v>
      </c>
      <c r="G25" s="33">
        <v>2784216.9008857906</v>
      </c>
      <c r="H25" s="33">
        <v>2834576.0953488378</v>
      </c>
      <c r="I25" s="33">
        <v>2851547.9677906977</v>
      </c>
      <c r="J25" s="33">
        <v>2863742.9232558138</v>
      </c>
      <c r="K25" s="33">
        <v>2714505.4161627903</v>
      </c>
      <c r="L25" s="33">
        <v>2838141.8891509641</v>
      </c>
      <c r="M25" s="33">
        <v>2784581.2672687517</v>
      </c>
      <c r="N25" s="33">
        <v>2791251.0033410797</v>
      </c>
      <c r="O25" s="33">
        <v>2767246.9576904555</v>
      </c>
      <c r="P25" s="33">
        <v>2702136.8869641526</v>
      </c>
      <c r="Q25" s="33">
        <v>2740285.520644092</v>
      </c>
      <c r="R25" s="33">
        <v>2765676.4661469394</v>
      </c>
      <c r="S25" s="33">
        <v>2784934.9210217511</v>
      </c>
      <c r="T25" s="33">
        <v>2778382.9526534118</v>
      </c>
      <c r="U25" s="33">
        <v>2774970.395606399</v>
      </c>
      <c r="V25" s="33">
        <v>2782786.057432998</v>
      </c>
      <c r="W25" s="33">
        <v>2803234.9927103114</v>
      </c>
      <c r="X25" s="33">
        <v>2828583.8179191612</v>
      </c>
      <c r="Y25" s="33">
        <v>2838871.2359850961</v>
      </c>
      <c r="Z25" s="33">
        <v>2858180.4955705898</v>
      </c>
      <c r="AA25" s="33">
        <v>2877574.1590687172</v>
      </c>
      <c r="AB25" s="33">
        <v>2902656.7181224748</v>
      </c>
      <c r="AC25" s="33">
        <v>2925512.334270786</v>
      </c>
      <c r="AD25" s="33">
        <v>2951456.5705414028</v>
      </c>
      <c r="AE25" s="33">
        <v>2971651.0248761405</v>
      </c>
      <c r="AF25" s="33">
        <v>2986540.2534403419</v>
      </c>
      <c r="AG25" s="33">
        <v>2994997.2835872099</v>
      </c>
      <c r="AH25" s="33">
        <v>3019474.6669461876</v>
      </c>
      <c r="AI25" s="33">
        <v>3036797.9859510856</v>
      </c>
      <c r="AJ25" s="33">
        <v>3048781.3329136451</v>
      </c>
      <c r="AK25" s="33">
        <v>3066793.3920396524</v>
      </c>
      <c r="AL25" s="33">
        <v>3088447.3234801879</v>
      </c>
      <c r="AM25" s="33">
        <v>3114375.9802517919</v>
      </c>
      <c r="AN25" s="33">
        <v>3140835.5550876851</v>
      </c>
      <c r="AO25" s="33">
        <v>3167407.1781268385</v>
      </c>
      <c r="AP25" s="33">
        <v>3196884.64584806</v>
      </c>
      <c r="AQ25" s="33">
        <v>3230550.2575703077</v>
      </c>
      <c r="AR25" s="33">
        <v>3261475.779410149</v>
      </c>
      <c r="AS25" s="33">
        <v>3288240.7501379736</v>
      </c>
      <c r="AT25" s="33">
        <v>3316511.8272889699</v>
      </c>
      <c r="AU25" s="33">
        <v>3345211.563482543</v>
      </c>
      <c r="AV25" s="33">
        <v>3376168.5139612993</v>
      </c>
      <c r="AW25" s="33">
        <v>3407055.6197675345</v>
      </c>
      <c r="AX25" s="33">
        <v>3434641.4760266938</v>
      </c>
      <c r="AY25" s="33">
        <v>3464777.6757375319</v>
      </c>
      <c r="AZ25" s="33">
        <v>3493726.4174170489</v>
      </c>
    </row>
    <row r="26" spans="1:52" ht="12.6" customHeight="1" x14ac:dyDescent="0.35">
      <c r="A26" s="34" t="s">
        <v>71</v>
      </c>
      <c r="B26" s="35">
        <v>1060523.0526187154</v>
      </c>
      <c r="C26" s="35">
        <v>1074143.7237209303</v>
      </c>
      <c r="D26" s="35">
        <v>1080916.7698837211</v>
      </c>
      <c r="E26" s="35">
        <v>1088699.9776744188</v>
      </c>
      <c r="F26" s="35">
        <v>1119711.8684883721</v>
      </c>
      <c r="G26" s="35">
        <v>1131733.7823500948</v>
      </c>
      <c r="H26" s="35">
        <v>1129856.7293023258</v>
      </c>
      <c r="I26" s="35">
        <v>1140827.653255814</v>
      </c>
      <c r="J26" s="35">
        <v>1117608.465348837</v>
      </c>
      <c r="K26" s="35">
        <v>964585.39104651147</v>
      </c>
      <c r="L26" s="35">
        <v>1027267.1165178854</v>
      </c>
      <c r="M26" s="35">
        <v>1034751.6522712266</v>
      </c>
      <c r="N26" s="35">
        <v>1010700.3540002485</v>
      </c>
      <c r="O26" s="35">
        <v>996250.49783775455</v>
      </c>
      <c r="P26" s="35">
        <v>992136.32686238096</v>
      </c>
      <c r="Q26" s="35">
        <v>996183.7250669247</v>
      </c>
      <c r="R26" s="35">
        <v>1003413.4108743484</v>
      </c>
      <c r="S26" s="35">
        <v>1015787.1639420263</v>
      </c>
      <c r="T26" s="35">
        <v>1018378.6820050261</v>
      </c>
      <c r="U26" s="35">
        <v>1023174.225615969</v>
      </c>
      <c r="V26" s="35">
        <v>1031618.8607590069</v>
      </c>
      <c r="W26" s="35">
        <v>1031548.4463470267</v>
      </c>
      <c r="X26" s="35">
        <v>1040410.6742444552</v>
      </c>
      <c r="Y26" s="35">
        <v>1040772.4740551738</v>
      </c>
      <c r="Z26" s="35">
        <v>1043305.5144129643</v>
      </c>
      <c r="AA26" s="35">
        <v>1044641.3442106521</v>
      </c>
      <c r="AB26" s="35">
        <v>1046413.7101022797</v>
      </c>
      <c r="AC26" s="35">
        <v>1049733.8927628642</v>
      </c>
      <c r="AD26" s="35">
        <v>1058013.532649237</v>
      </c>
      <c r="AE26" s="35">
        <v>1060512.5292210458</v>
      </c>
      <c r="AF26" s="35">
        <v>1065328.3251071705</v>
      </c>
      <c r="AG26" s="35">
        <v>1069799.0647648778</v>
      </c>
      <c r="AH26" s="35">
        <v>1075959.7835962691</v>
      </c>
      <c r="AI26" s="35">
        <v>1080412.8359921938</v>
      </c>
      <c r="AJ26" s="35">
        <v>1084632.3389402719</v>
      </c>
      <c r="AK26" s="35">
        <v>1088529.1694807108</v>
      </c>
      <c r="AL26" s="35">
        <v>1094967.8779609767</v>
      </c>
      <c r="AM26" s="35">
        <v>1101437.1630800257</v>
      </c>
      <c r="AN26" s="35">
        <v>1108261.3572868968</v>
      </c>
      <c r="AO26" s="35">
        <v>1115309.1954234759</v>
      </c>
      <c r="AP26" s="35">
        <v>1122681.9771836512</v>
      </c>
      <c r="AQ26" s="35">
        <v>1131123.9921147164</v>
      </c>
      <c r="AR26" s="35">
        <v>1140617.7365876287</v>
      </c>
      <c r="AS26" s="35">
        <v>1148416.9363963085</v>
      </c>
      <c r="AT26" s="35">
        <v>1157987.2204378259</v>
      </c>
      <c r="AU26" s="35">
        <v>1166378.4454358832</v>
      </c>
      <c r="AV26" s="35">
        <v>1177129.7911500363</v>
      </c>
      <c r="AW26" s="35">
        <v>1189356.6112100244</v>
      </c>
      <c r="AX26" s="35">
        <v>1200084.5031339971</v>
      </c>
      <c r="AY26" s="35">
        <v>1213768.2812703066</v>
      </c>
      <c r="AZ26" s="35">
        <v>1227503.5961476171</v>
      </c>
    </row>
    <row r="27" spans="1:52" ht="12.6" customHeight="1" x14ac:dyDescent="0.35">
      <c r="A27" s="36" t="s">
        <v>72</v>
      </c>
      <c r="B27" s="37">
        <v>127553.77443912167</v>
      </c>
      <c r="C27" s="37">
        <v>128559.0848255813</v>
      </c>
      <c r="D27" s="37">
        <v>126670.9638662791</v>
      </c>
      <c r="E27" s="37">
        <v>130444.04636627907</v>
      </c>
      <c r="F27" s="37">
        <v>136194.4834593024</v>
      </c>
      <c r="G27" s="37">
        <v>134114.82235468909</v>
      </c>
      <c r="H27" s="37">
        <v>138635.10113372083</v>
      </c>
      <c r="I27" s="37">
        <v>136813.16043604634</v>
      </c>
      <c r="J27" s="37">
        <v>131480.61374999987</v>
      </c>
      <c r="K27" s="37">
        <v>99830.520174418576</v>
      </c>
      <c r="L27" s="37">
        <v>116056.68372418957</v>
      </c>
      <c r="M27" s="37">
        <v>119453.082462102</v>
      </c>
      <c r="N27" s="37">
        <v>115459.18420961543</v>
      </c>
      <c r="O27" s="37">
        <v>112402.08436821758</v>
      </c>
      <c r="P27" s="37">
        <v>110711.58014076352</v>
      </c>
      <c r="Q27" s="37">
        <v>109840.36222695764</v>
      </c>
      <c r="R27" s="37">
        <v>107846.37171015267</v>
      </c>
      <c r="S27" s="37">
        <v>111642.17376914798</v>
      </c>
      <c r="T27" s="37">
        <v>109931.13781853615</v>
      </c>
      <c r="U27" s="37">
        <v>110138.51266157138</v>
      </c>
      <c r="V27" s="37">
        <v>109316.09247547583</v>
      </c>
      <c r="W27" s="37">
        <v>109001.185814326</v>
      </c>
      <c r="X27" s="37">
        <v>109325.47241845023</v>
      </c>
      <c r="Y27" s="37">
        <v>108916.29923893955</v>
      </c>
      <c r="Z27" s="37">
        <v>107932.10595509721</v>
      </c>
      <c r="AA27" s="37">
        <v>107751.57510692145</v>
      </c>
      <c r="AB27" s="37">
        <v>108027.45403795347</v>
      </c>
      <c r="AC27" s="37">
        <v>108298.08329127099</v>
      </c>
      <c r="AD27" s="37">
        <v>108571.06235248693</v>
      </c>
      <c r="AE27" s="37">
        <v>108854.48941704736</v>
      </c>
      <c r="AF27" s="37">
        <v>108783.95435685923</v>
      </c>
      <c r="AG27" s="37">
        <v>108709.19084420853</v>
      </c>
      <c r="AH27" s="37">
        <v>109088.64322714705</v>
      </c>
      <c r="AI27" s="37">
        <v>108874.05076848376</v>
      </c>
      <c r="AJ27" s="37">
        <v>108706.58978657423</v>
      </c>
      <c r="AK27" s="37">
        <v>108496.16322290857</v>
      </c>
      <c r="AL27" s="37">
        <v>108553.4705220724</v>
      </c>
      <c r="AM27" s="37">
        <v>109137.81713701395</v>
      </c>
      <c r="AN27" s="37">
        <v>109436.25245633026</v>
      </c>
      <c r="AO27" s="37">
        <v>109853.51044054661</v>
      </c>
      <c r="AP27" s="37">
        <v>110709.66364352523</v>
      </c>
      <c r="AQ27" s="37">
        <v>111567.78245088685</v>
      </c>
      <c r="AR27" s="37">
        <v>112799.32955841161</v>
      </c>
      <c r="AS27" s="37">
        <v>113956.41095517999</v>
      </c>
      <c r="AT27" s="37">
        <v>115370.42307985899</v>
      </c>
      <c r="AU27" s="37">
        <v>116699.29865049533</v>
      </c>
      <c r="AV27" s="37">
        <v>118789.68723282356</v>
      </c>
      <c r="AW27" s="37">
        <v>120929.56441944085</v>
      </c>
      <c r="AX27" s="37">
        <v>122792.65406988318</v>
      </c>
      <c r="AY27" s="37">
        <v>127474.61074042619</v>
      </c>
      <c r="AZ27" s="37">
        <v>130279.91485548427</v>
      </c>
    </row>
    <row r="28" spans="1:52" ht="12.6" customHeight="1" x14ac:dyDescent="0.35">
      <c r="A28" s="36" t="s">
        <v>73</v>
      </c>
      <c r="B28" s="37">
        <v>76542.480192595147</v>
      </c>
      <c r="C28" s="37">
        <v>79739.59610465118</v>
      </c>
      <c r="D28" s="37">
        <v>79393.314389534877</v>
      </c>
      <c r="E28" s="37">
        <v>80314.377470930238</v>
      </c>
      <c r="F28" s="37">
        <v>84090.662354651155</v>
      </c>
      <c r="G28" s="37">
        <v>82557.226317554581</v>
      </c>
      <c r="H28" s="37">
        <v>79619.357238372104</v>
      </c>
      <c r="I28" s="37">
        <v>80750.57095930232</v>
      </c>
      <c r="J28" s="37">
        <v>77829.090319767463</v>
      </c>
      <c r="K28" s="37">
        <v>61696.494127906968</v>
      </c>
      <c r="L28" s="37">
        <v>67217.090387546472</v>
      </c>
      <c r="M28" s="37">
        <v>70599.532354576062</v>
      </c>
      <c r="N28" s="37">
        <v>64916.808264104431</v>
      </c>
      <c r="O28" s="37">
        <v>62344.145960163805</v>
      </c>
      <c r="P28" s="37">
        <v>62136.08482939555</v>
      </c>
      <c r="Q28" s="37">
        <v>65472.183557615455</v>
      </c>
      <c r="R28" s="37">
        <v>66454.650305791787</v>
      </c>
      <c r="S28" s="37">
        <v>67936.672479850007</v>
      </c>
      <c r="T28" s="37">
        <v>68259.801548968288</v>
      </c>
      <c r="U28" s="37">
        <v>68195.316379245793</v>
      </c>
      <c r="V28" s="37">
        <v>68138.443184384509</v>
      </c>
      <c r="W28" s="37">
        <v>68396.949501669515</v>
      </c>
      <c r="X28" s="37">
        <v>69078.482574495822</v>
      </c>
      <c r="Y28" s="37">
        <v>69244.527763344842</v>
      </c>
      <c r="Z28" s="37">
        <v>69249.424261845954</v>
      </c>
      <c r="AA28" s="37">
        <v>69538.093657783611</v>
      </c>
      <c r="AB28" s="37">
        <v>69760.254319616346</v>
      </c>
      <c r="AC28" s="37">
        <v>70049.719796482314</v>
      </c>
      <c r="AD28" s="37">
        <v>70327.331081966593</v>
      </c>
      <c r="AE28" s="37">
        <v>70513.4534106848</v>
      </c>
      <c r="AF28" s="37">
        <v>70777.768608901446</v>
      </c>
      <c r="AG28" s="37">
        <v>71024.094827045163</v>
      </c>
      <c r="AH28" s="37">
        <v>71388.044655120349</v>
      </c>
      <c r="AI28" s="37">
        <v>71691.735873519865</v>
      </c>
      <c r="AJ28" s="37">
        <v>71961.038557346837</v>
      </c>
      <c r="AK28" s="37">
        <v>72255.593169450411</v>
      </c>
      <c r="AL28" s="37">
        <v>72652.69904769992</v>
      </c>
      <c r="AM28" s="37">
        <v>73160.409371469606</v>
      </c>
      <c r="AN28" s="37">
        <v>73672.181567052641</v>
      </c>
      <c r="AO28" s="37">
        <v>74053.2887119144</v>
      </c>
      <c r="AP28" s="37">
        <v>74540.276437367022</v>
      </c>
      <c r="AQ28" s="37">
        <v>75047.425648392993</v>
      </c>
      <c r="AR28" s="37">
        <v>75563.678959443292</v>
      </c>
      <c r="AS28" s="37">
        <v>76053.82072251261</v>
      </c>
      <c r="AT28" s="37">
        <v>76618.797637468073</v>
      </c>
      <c r="AU28" s="37">
        <v>77228.931418634573</v>
      </c>
      <c r="AV28" s="37">
        <v>77850.816766767981</v>
      </c>
      <c r="AW28" s="37">
        <v>78568.333272812713</v>
      </c>
      <c r="AX28" s="37">
        <v>79194.471733218277</v>
      </c>
      <c r="AY28" s="37">
        <v>79765.505064481476</v>
      </c>
      <c r="AZ28" s="37">
        <v>80606.907884673608</v>
      </c>
    </row>
    <row r="29" spans="1:52" ht="12.6" customHeight="1" x14ac:dyDescent="0.35">
      <c r="A29" s="36" t="s">
        <v>74</v>
      </c>
      <c r="B29" s="37">
        <v>199844.55376433409</v>
      </c>
      <c r="C29" s="37">
        <v>196817.17058139539</v>
      </c>
      <c r="D29" s="37">
        <v>198218.36220930229</v>
      </c>
      <c r="E29" s="37">
        <v>196698.02488372097</v>
      </c>
      <c r="F29" s="37">
        <v>197597.7436046511</v>
      </c>
      <c r="G29" s="37">
        <v>202174.87134377917</v>
      </c>
      <c r="H29" s="37">
        <v>200107.24255813952</v>
      </c>
      <c r="I29" s="37">
        <v>201111.68569767443</v>
      </c>
      <c r="J29" s="37">
        <v>200831.21802325579</v>
      </c>
      <c r="K29" s="37">
        <v>173611.30895348842</v>
      </c>
      <c r="L29" s="37">
        <v>190121.34380277275</v>
      </c>
      <c r="M29" s="37">
        <v>188977.90193634899</v>
      </c>
      <c r="N29" s="37">
        <v>185846.40885151448</v>
      </c>
      <c r="O29" s="37">
        <v>180383.6087378574</v>
      </c>
      <c r="P29" s="37">
        <v>179856.40358178294</v>
      </c>
      <c r="Q29" s="37">
        <v>180475.77048549053</v>
      </c>
      <c r="R29" s="37">
        <v>179563.07489898757</v>
      </c>
      <c r="S29" s="37">
        <v>182320.5574570446</v>
      </c>
      <c r="T29" s="37">
        <v>183906.69814233214</v>
      </c>
      <c r="U29" s="37">
        <v>185082.46152665815</v>
      </c>
      <c r="V29" s="37">
        <v>188446.97977296973</v>
      </c>
      <c r="W29" s="37">
        <v>189381.26037991859</v>
      </c>
      <c r="X29" s="37">
        <v>190297.64335697176</v>
      </c>
      <c r="Y29" s="37">
        <v>190332.09963157683</v>
      </c>
      <c r="Z29" s="37">
        <v>191717.86524982995</v>
      </c>
      <c r="AA29" s="37">
        <v>191660.69445710379</v>
      </c>
      <c r="AB29" s="37">
        <v>193053.53195036208</v>
      </c>
      <c r="AC29" s="37">
        <v>193128.64984466892</v>
      </c>
      <c r="AD29" s="37">
        <v>194328.47561341271</v>
      </c>
      <c r="AE29" s="37">
        <v>194927.61170927424</v>
      </c>
      <c r="AF29" s="37">
        <v>195232.32087071877</v>
      </c>
      <c r="AG29" s="37">
        <v>195937.46544739543</v>
      </c>
      <c r="AH29" s="37">
        <v>196931.81750007122</v>
      </c>
      <c r="AI29" s="37">
        <v>197745.02706762895</v>
      </c>
      <c r="AJ29" s="37">
        <v>198559.23672088518</v>
      </c>
      <c r="AK29" s="37">
        <v>199051.662760704</v>
      </c>
      <c r="AL29" s="37">
        <v>200315.69893220247</v>
      </c>
      <c r="AM29" s="37">
        <v>201219.06449364018</v>
      </c>
      <c r="AN29" s="37">
        <v>202471.67245042123</v>
      </c>
      <c r="AO29" s="37">
        <v>203515.16012985632</v>
      </c>
      <c r="AP29" s="37">
        <v>204595.09627953992</v>
      </c>
      <c r="AQ29" s="37">
        <v>205939.9513933995</v>
      </c>
      <c r="AR29" s="37">
        <v>207642.21372720864</v>
      </c>
      <c r="AS29" s="37">
        <v>208662.3054149579</v>
      </c>
      <c r="AT29" s="37">
        <v>210697.31331386513</v>
      </c>
      <c r="AU29" s="37">
        <v>212379.41066951104</v>
      </c>
      <c r="AV29" s="37">
        <v>214592.24687703417</v>
      </c>
      <c r="AW29" s="37">
        <v>216802.39933961447</v>
      </c>
      <c r="AX29" s="37">
        <v>218612.31386677141</v>
      </c>
      <c r="AY29" s="37">
        <v>220732.02698327176</v>
      </c>
      <c r="AZ29" s="37">
        <v>222915.06670645997</v>
      </c>
    </row>
    <row r="30" spans="1:52" ht="12.6" customHeight="1" x14ac:dyDescent="0.35">
      <c r="A30" s="36" t="s">
        <v>75</v>
      </c>
      <c r="B30" s="37">
        <v>79794.589998617608</v>
      </c>
      <c r="C30" s="37">
        <v>81342.968720930236</v>
      </c>
      <c r="D30" s="37">
        <v>81640.379418604658</v>
      </c>
      <c r="E30" s="37">
        <v>80293.069883720949</v>
      </c>
      <c r="F30" s="37">
        <v>82628.023372092968</v>
      </c>
      <c r="G30" s="37">
        <v>84009.627560431836</v>
      </c>
      <c r="H30" s="37">
        <v>84943.724418604659</v>
      </c>
      <c r="I30" s="37">
        <v>87121.949186046564</v>
      </c>
      <c r="J30" s="37">
        <v>83925.147325581376</v>
      </c>
      <c r="K30" s="37">
        <v>71229.585116279079</v>
      </c>
      <c r="L30" s="37">
        <v>72328.974485303406</v>
      </c>
      <c r="M30" s="37">
        <v>73267.797880504411</v>
      </c>
      <c r="N30" s="37">
        <v>70399.159586869209</v>
      </c>
      <c r="O30" s="37">
        <v>66481.897563740698</v>
      </c>
      <c r="P30" s="37">
        <v>66581.902562042014</v>
      </c>
      <c r="Q30" s="37">
        <v>67167.028789125499</v>
      </c>
      <c r="R30" s="37">
        <v>66594.08606903402</v>
      </c>
      <c r="S30" s="37">
        <v>65439.431660358503</v>
      </c>
      <c r="T30" s="37">
        <v>63386.449539642163</v>
      </c>
      <c r="U30" s="37">
        <v>62285.723600672172</v>
      </c>
      <c r="V30" s="37">
        <v>62353.165035329468</v>
      </c>
      <c r="W30" s="37">
        <v>61786.428341939201</v>
      </c>
      <c r="X30" s="37">
        <v>62018.331711915132</v>
      </c>
      <c r="Y30" s="37">
        <v>61472.387463306623</v>
      </c>
      <c r="Z30" s="37">
        <v>61441.59007433529</v>
      </c>
      <c r="AA30" s="37">
        <v>61062.465830092231</v>
      </c>
      <c r="AB30" s="37">
        <v>61133.318327831461</v>
      </c>
      <c r="AC30" s="37">
        <v>61649.880968417718</v>
      </c>
      <c r="AD30" s="37">
        <v>63025.242213649377</v>
      </c>
      <c r="AE30" s="37">
        <v>63780.659083391438</v>
      </c>
      <c r="AF30" s="37">
        <v>65054.909794262094</v>
      </c>
      <c r="AG30" s="37">
        <v>65913.279096400845</v>
      </c>
      <c r="AH30" s="37">
        <v>67209.252147254156</v>
      </c>
      <c r="AI30" s="37">
        <v>68051.012311165483</v>
      </c>
      <c r="AJ30" s="37">
        <v>68993.832193258349</v>
      </c>
      <c r="AK30" s="37">
        <v>70075.574722096455</v>
      </c>
      <c r="AL30" s="37">
        <v>70564.918147595003</v>
      </c>
      <c r="AM30" s="37">
        <v>71830.54827031483</v>
      </c>
      <c r="AN30" s="37">
        <v>72962.404704412736</v>
      </c>
      <c r="AO30" s="37">
        <v>74621.032034909265</v>
      </c>
      <c r="AP30" s="37">
        <v>75796.54136362781</v>
      </c>
      <c r="AQ30" s="37">
        <v>77170.385673034936</v>
      </c>
      <c r="AR30" s="37">
        <v>79533.764749226058</v>
      </c>
      <c r="AS30" s="37">
        <v>82210.679116254149</v>
      </c>
      <c r="AT30" s="37">
        <v>84052.380112238185</v>
      </c>
      <c r="AU30" s="37">
        <v>85688.585930263856</v>
      </c>
      <c r="AV30" s="37">
        <v>87410.066926858795</v>
      </c>
      <c r="AW30" s="37">
        <v>90951.587769018326</v>
      </c>
      <c r="AX30" s="37">
        <v>93638.579678307535</v>
      </c>
      <c r="AY30" s="37">
        <v>96270.083105999045</v>
      </c>
      <c r="AZ30" s="37">
        <v>100550.22237561172</v>
      </c>
    </row>
    <row r="31" spans="1:52" ht="12.6" customHeight="1" x14ac:dyDescent="0.35">
      <c r="A31" s="36" t="s">
        <v>76</v>
      </c>
      <c r="B31" s="37">
        <v>131736.33831150646</v>
      </c>
      <c r="C31" s="37">
        <v>134022.6503488372</v>
      </c>
      <c r="D31" s="37">
        <v>135680.94720930234</v>
      </c>
      <c r="E31" s="37">
        <v>136671.80825581396</v>
      </c>
      <c r="F31" s="37">
        <v>143654.76139534882</v>
      </c>
      <c r="G31" s="37">
        <v>143431.45867127279</v>
      </c>
      <c r="H31" s="37">
        <v>145457.33511627905</v>
      </c>
      <c r="I31" s="37">
        <v>146536.49406976748</v>
      </c>
      <c r="J31" s="37">
        <v>137859.62616279069</v>
      </c>
      <c r="K31" s="37">
        <v>123567.89209302327</v>
      </c>
      <c r="L31" s="37">
        <v>125909.84018899812</v>
      </c>
      <c r="M31" s="37">
        <v>124541.76528301321</v>
      </c>
      <c r="N31" s="37">
        <v>122979.13055616872</v>
      </c>
      <c r="O31" s="37">
        <v>122648.88535178536</v>
      </c>
      <c r="P31" s="37">
        <v>119516.04404154337</v>
      </c>
      <c r="Q31" s="37">
        <v>117101.35010997439</v>
      </c>
      <c r="R31" s="37">
        <v>117642.82181707071</v>
      </c>
      <c r="S31" s="37">
        <v>119550.96201877862</v>
      </c>
      <c r="T31" s="37">
        <v>120843.72621143982</v>
      </c>
      <c r="U31" s="37">
        <v>122298.17139574941</v>
      </c>
      <c r="V31" s="37">
        <v>122684.20896484015</v>
      </c>
      <c r="W31" s="37">
        <v>123262.63634666239</v>
      </c>
      <c r="X31" s="37">
        <v>124701.81735919997</v>
      </c>
      <c r="Y31" s="37">
        <v>124330.44160573254</v>
      </c>
      <c r="Z31" s="37">
        <v>124134.5160566152</v>
      </c>
      <c r="AA31" s="37">
        <v>124698.30057342778</v>
      </c>
      <c r="AB31" s="37">
        <v>124381.0040914236</v>
      </c>
      <c r="AC31" s="37">
        <v>124733.53019192992</v>
      </c>
      <c r="AD31" s="37">
        <v>125438.65871993318</v>
      </c>
      <c r="AE31" s="37">
        <v>125684.69519379894</v>
      </c>
      <c r="AF31" s="37">
        <v>126029.61264808341</v>
      </c>
      <c r="AG31" s="37">
        <v>126358.95903110254</v>
      </c>
      <c r="AH31" s="37">
        <v>126694.66637978709</v>
      </c>
      <c r="AI31" s="37">
        <v>126821.15203011312</v>
      </c>
      <c r="AJ31" s="37">
        <v>126869.55929194612</v>
      </c>
      <c r="AK31" s="37">
        <v>127285.27535502962</v>
      </c>
      <c r="AL31" s="37">
        <v>128301.56897556194</v>
      </c>
      <c r="AM31" s="37">
        <v>128743.96538043839</v>
      </c>
      <c r="AN31" s="37">
        <v>129582.1935693679</v>
      </c>
      <c r="AO31" s="37">
        <v>130304.76039491709</v>
      </c>
      <c r="AP31" s="37">
        <v>130946.80409770795</v>
      </c>
      <c r="AQ31" s="37">
        <v>132011.04441369019</v>
      </c>
      <c r="AR31" s="37">
        <v>132581.12560103936</v>
      </c>
      <c r="AS31" s="37">
        <v>132852.05645935703</v>
      </c>
      <c r="AT31" s="37">
        <v>133608.29829329863</v>
      </c>
      <c r="AU31" s="37">
        <v>134289.61294817747</v>
      </c>
      <c r="AV31" s="37">
        <v>135409.72692063905</v>
      </c>
      <c r="AW31" s="37">
        <v>136215.4433536329</v>
      </c>
      <c r="AX31" s="37">
        <v>137247.61445145248</v>
      </c>
      <c r="AY31" s="37">
        <v>138292.23562903615</v>
      </c>
      <c r="AZ31" s="37">
        <v>139179.85394876081</v>
      </c>
    </row>
    <row r="32" spans="1:52" ht="12.6" customHeight="1" x14ac:dyDescent="0.35">
      <c r="A32" s="36" t="s">
        <v>77</v>
      </c>
      <c r="B32" s="37">
        <v>99100.876258000673</v>
      </c>
      <c r="C32" s="37">
        <v>101267.75058139536</v>
      </c>
      <c r="D32" s="37">
        <v>104351.35976744187</v>
      </c>
      <c r="E32" s="37">
        <v>107449.24418604655</v>
      </c>
      <c r="F32" s="37">
        <v>109555.05569767435</v>
      </c>
      <c r="G32" s="37">
        <v>111875.15998013374</v>
      </c>
      <c r="H32" s="37">
        <v>110401.54337209305</v>
      </c>
      <c r="I32" s="37">
        <v>111965.7559302326</v>
      </c>
      <c r="J32" s="37">
        <v>112698.31837209301</v>
      </c>
      <c r="K32" s="37">
        <v>109511.64639534883</v>
      </c>
      <c r="L32" s="37">
        <v>111708.74360047057</v>
      </c>
      <c r="M32" s="37">
        <v>111888.85694595957</v>
      </c>
      <c r="N32" s="37">
        <v>111374.24974318861</v>
      </c>
      <c r="O32" s="37">
        <v>112156.49846844503</v>
      </c>
      <c r="P32" s="37">
        <v>114338.68762222043</v>
      </c>
      <c r="Q32" s="37">
        <v>116060.30275530712</v>
      </c>
      <c r="R32" s="37">
        <v>118592.93075188239</v>
      </c>
      <c r="S32" s="37">
        <v>119682.98972874568</v>
      </c>
      <c r="T32" s="37">
        <v>121573.38297840671</v>
      </c>
      <c r="U32" s="37">
        <v>122628.29327933084</v>
      </c>
      <c r="V32" s="37">
        <v>125595.10752142848</v>
      </c>
      <c r="W32" s="37">
        <v>126019.135669911</v>
      </c>
      <c r="X32" s="37">
        <v>127290.43611847432</v>
      </c>
      <c r="Y32" s="37">
        <v>128612.92089989483</v>
      </c>
      <c r="Z32" s="37">
        <v>130096.72089325932</v>
      </c>
      <c r="AA32" s="37">
        <v>130487.66848174883</v>
      </c>
      <c r="AB32" s="37">
        <v>131581.25661284057</v>
      </c>
      <c r="AC32" s="37">
        <v>132665.01383655565</v>
      </c>
      <c r="AD32" s="37">
        <v>134009.66073903296</v>
      </c>
      <c r="AE32" s="37">
        <v>134954.83937151424</v>
      </c>
      <c r="AF32" s="37">
        <v>136275.70240682093</v>
      </c>
      <c r="AG32" s="37">
        <v>137509.85631466107</v>
      </c>
      <c r="AH32" s="37">
        <v>138954.38533331774</v>
      </c>
      <c r="AI32" s="37">
        <v>140380.94286422071</v>
      </c>
      <c r="AJ32" s="37">
        <v>141649.64762521951</v>
      </c>
      <c r="AK32" s="37">
        <v>142606.81300877614</v>
      </c>
      <c r="AL32" s="37">
        <v>143874.7794806961</v>
      </c>
      <c r="AM32" s="37">
        <v>145120.82608135429</v>
      </c>
      <c r="AN32" s="37">
        <v>146502.90697470726</v>
      </c>
      <c r="AO32" s="37">
        <v>147678.36381679133</v>
      </c>
      <c r="AP32" s="37">
        <v>148878.02180949898</v>
      </c>
      <c r="AQ32" s="37">
        <v>150224.98679560522</v>
      </c>
      <c r="AR32" s="37">
        <v>151460.30002163583</v>
      </c>
      <c r="AS32" s="37">
        <v>152576.81521940933</v>
      </c>
      <c r="AT32" s="37">
        <v>153731.46254019073</v>
      </c>
      <c r="AU32" s="37">
        <v>154952.12102078844</v>
      </c>
      <c r="AV32" s="37">
        <v>156354.32630359766</v>
      </c>
      <c r="AW32" s="37">
        <v>157640.1158538294</v>
      </c>
      <c r="AX32" s="37">
        <v>158977.47959623259</v>
      </c>
      <c r="AY32" s="37">
        <v>160056.93828272846</v>
      </c>
      <c r="AZ32" s="37">
        <v>161302.81490598593</v>
      </c>
    </row>
    <row r="33" spans="1:52" ht="12.6" customHeight="1" x14ac:dyDescent="0.35">
      <c r="A33" s="36" t="s">
        <v>78</v>
      </c>
      <c r="B33" s="37">
        <v>53080.354462898234</v>
      </c>
      <c r="C33" s="37">
        <v>52691.000070714363</v>
      </c>
      <c r="D33" s="37">
        <v>52254.196162790686</v>
      </c>
      <c r="E33" s="37">
        <v>51578.38104651164</v>
      </c>
      <c r="F33" s="37">
        <v>53310.804186046495</v>
      </c>
      <c r="G33" s="37">
        <v>54393.971572154354</v>
      </c>
      <c r="H33" s="37">
        <v>54447.553023255816</v>
      </c>
      <c r="I33" s="37">
        <v>55614.17046511628</v>
      </c>
      <c r="J33" s="37">
        <v>54849.205581395341</v>
      </c>
      <c r="K33" s="37">
        <v>46958.011162790695</v>
      </c>
      <c r="L33" s="37">
        <v>49911.685548691043</v>
      </c>
      <c r="M33" s="37">
        <v>51233.756441602556</v>
      </c>
      <c r="N33" s="37">
        <v>51527.60720005029</v>
      </c>
      <c r="O33" s="37">
        <v>51883.028415055393</v>
      </c>
      <c r="P33" s="37">
        <v>53214.718160410317</v>
      </c>
      <c r="Q33" s="37">
        <v>53720.981146135258</v>
      </c>
      <c r="R33" s="37">
        <v>57289.902935965009</v>
      </c>
      <c r="S33" s="37">
        <v>57175.536102830549</v>
      </c>
      <c r="T33" s="37">
        <v>57833.362712070448</v>
      </c>
      <c r="U33" s="37">
        <v>59092.253289470398</v>
      </c>
      <c r="V33" s="37">
        <v>58904.801069527784</v>
      </c>
      <c r="W33" s="37">
        <v>58910.448176492879</v>
      </c>
      <c r="X33" s="37">
        <v>60406.916138350643</v>
      </c>
      <c r="Y33" s="37">
        <v>60184.568797182066</v>
      </c>
      <c r="Z33" s="37">
        <v>60118.925845039754</v>
      </c>
      <c r="AA33" s="37">
        <v>60947.631849206089</v>
      </c>
      <c r="AB33" s="37">
        <v>60667.788531345963</v>
      </c>
      <c r="AC33" s="37">
        <v>60883.567480857011</v>
      </c>
      <c r="AD33" s="37">
        <v>61849.966047568676</v>
      </c>
      <c r="AE33" s="37">
        <v>61737.829261925624</v>
      </c>
      <c r="AF33" s="37">
        <v>62060.599434553114</v>
      </c>
      <c r="AG33" s="37">
        <v>62539.102040812519</v>
      </c>
      <c r="AH33" s="37">
        <v>62949.109837788157</v>
      </c>
      <c r="AI33" s="37">
        <v>63511.562004048268</v>
      </c>
      <c r="AJ33" s="37">
        <v>63901.724532830231</v>
      </c>
      <c r="AK33" s="37">
        <v>64422.597456715899</v>
      </c>
      <c r="AL33" s="37">
        <v>65111.358984613245</v>
      </c>
      <c r="AM33" s="37">
        <v>65642.503395009015</v>
      </c>
      <c r="AN33" s="37">
        <v>66246.160016349371</v>
      </c>
      <c r="AO33" s="37">
        <v>66794.054389165845</v>
      </c>
      <c r="AP33" s="37">
        <v>67468.9220309175</v>
      </c>
      <c r="AQ33" s="37">
        <v>68191.159654211166</v>
      </c>
      <c r="AR33" s="37">
        <v>68818.872147016751</v>
      </c>
      <c r="AS33" s="37">
        <v>69398.038529930898</v>
      </c>
      <c r="AT33" s="37">
        <v>70020.267062428713</v>
      </c>
      <c r="AU33" s="37">
        <v>70471.338202626663</v>
      </c>
      <c r="AV33" s="37">
        <v>71112.928334703509</v>
      </c>
      <c r="AW33" s="37">
        <v>71746.292993995477</v>
      </c>
      <c r="AX33" s="37">
        <v>72321.52826246203</v>
      </c>
      <c r="AY33" s="37">
        <v>72901.703637501065</v>
      </c>
      <c r="AZ33" s="37">
        <v>73484.200092481187</v>
      </c>
    </row>
    <row r="34" spans="1:52" ht="12.6" customHeight="1" x14ac:dyDescent="0.35">
      <c r="A34" s="36" t="s">
        <v>79</v>
      </c>
      <c r="B34" s="37">
        <v>95043.545837113343</v>
      </c>
      <c r="C34" s="37">
        <v>95817.378372093022</v>
      </c>
      <c r="D34" s="37">
        <v>96714.937325581399</v>
      </c>
      <c r="E34" s="37">
        <v>111542.345</v>
      </c>
      <c r="F34" s="37">
        <v>113394.55546511628</v>
      </c>
      <c r="G34" s="37">
        <v>114103.90875027972</v>
      </c>
      <c r="H34" s="37">
        <v>117528.87127906973</v>
      </c>
      <c r="I34" s="37">
        <v>119066.52127906976</v>
      </c>
      <c r="J34" s="37">
        <v>133108.17988372096</v>
      </c>
      <c r="K34" s="37">
        <v>112031.0069767442</v>
      </c>
      <c r="L34" s="37">
        <v>122857.41596121185</v>
      </c>
      <c r="M34" s="37">
        <v>125568.41083522153</v>
      </c>
      <c r="N34" s="37">
        <v>122715.6477467825</v>
      </c>
      <c r="O34" s="37">
        <v>121239.48267304453</v>
      </c>
      <c r="P34" s="37">
        <v>123507.99417288075</v>
      </c>
      <c r="Q34" s="37">
        <v>117915.78076362555</v>
      </c>
      <c r="R34" s="37">
        <v>119166.2277386068</v>
      </c>
      <c r="S34" s="37">
        <v>120392.92219570419</v>
      </c>
      <c r="T34" s="37">
        <v>120939.71628096908</v>
      </c>
      <c r="U34" s="37">
        <v>122584.20841827789</v>
      </c>
      <c r="V34" s="37">
        <v>122099.68971128073</v>
      </c>
      <c r="W34" s="37">
        <v>122227.4621125819</v>
      </c>
      <c r="X34" s="37">
        <v>124625.81617933867</v>
      </c>
      <c r="Y34" s="37">
        <v>123897.8015090847</v>
      </c>
      <c r="Z34" s="37">
        <v>123472.37432495959</v>
      </c>
      <c r="AA34" s="37">
        <v>124628.60329562324</v>
      </c>
      <c r="AB34" s="37">
        <v>123932.52898916668</v>
      </c>
      <c r="AC34" s="37">
        <v>123947.51567033175</v>
      </c>
      <c r="AD34" s="37">
        <v>125076.79477425804</v>
      </c>
      <c r="AE34" s="37">
        <v>124481.38913748592</v>
      </c>
      <c r="AF34" s="37">
        <v>124542.2414071173</v>
      </c>
      <c r="AG34" s="37">
        <v>124925.11728593813</v>
      </c>
      <c r="AH34" s="37">
        <v>125140.27082442938</v>
      </c>
      <c r="AI34" s="37">
        <v>125122.30790966202</v>
      </c>
      <c r="AJ34" s="37">
        <v>125067.75415840137</v>
      </c>
      <c r="AK34" s="37">
        <v>125089.6871782926</v>
      </c>
      <c r="AL34" s="37">
        <v>125495.17386662567</v>
      </c>
      <c r="AM34" s="37">
        <v>125791.06268671507</v>
      </c>
      <c r="AN34" s="37">
        <v>125733.73443273785</v>
      </c>
      <c r="AO34" s="37">
        <v>125973.40884991926</v>
      </c>
      <c r="AP34" s="37">
        <v>126322.91216071119</v>
      </c>
      <c r="AQ34" s="37">
        <v>126593.0723896963</v>
      </c>
      <c r="AR34" s="37">
        <v>126797.54031402657</v>
      </c>
      <c r="AS34" s="37">
        <v>126949.1273571177</v>
      </c>
      <c r="AT34" s="37">
        <v>127397.09936826001</v>
      </c>
      <c r="AU34" s="37">
        <v>127525.90561400613</v>
      </c>
      <c r="AV34" s="37">
        <v>127887.21131773377</v>
      </c>
      <c r="AW34" s="37">
        <v>128268.23999584818</v>
      </c>
      <c r="AX34" s="37">
        <v>128335.42862678837</v>
      </c>
      <c r="AY34" s="37">
        <v>128534.32524711898</v>
      </c>
      <c r="AZ34" s="37">
        <v>128808.18206064569</v>
      </c>
    </row>
    <row r="35" spans="1:52" ht="12.6" customHeight="1" x14ac:dyDescent="0.35">
      <c r="A35" s="36" t="s">
        <v>80</v>
      </c>
      <c r="B35" s="37">
        <v>40149.373301217674</v>
      </c>
      <c r="C35" s="37">
        <v>39942.773488372106</v>
      </c>
      <c r="D35" s="37">
        <v>39961.660465116271</v>
      </c>
      <c r="E35" s="37">
        <v>37471.305116279065</v>
      </c>
      <c r="F35" s="37">
        <v>36118.636744186042</v>
      </c>
      <c r="G35" s="37">
        <v>33256.705430689115</v>
      </c>
      <c r="H35" s="37">
        <v>31230.808604651167</v>
      </c>
      <c r="I35" s="37">
        <v>30719.204883720926</v>
      </c>
      <c r="J35" s="37">
        <v>28139.042325581395</v>
      </c>
      <c r="K35" s="37">
        <v>23255.216744186051</v>
      </c>
      <c r="L35" s="37">
        <v>24088.633632760993</v>
      </c>
      <c r="M35" s="37">
        <v>22953.608938224712</v>
      </c>
      <c r="N35" s="37">
        <v>21852.337895012803</v>
      </c>
      <c r="O35" s="37">
        <v>21328.147820587172</v>
      </c>
      <c r="P35" s="37">
        <v>21037.084130300311</v>
      </c>
      <c r="Q35" s="37">
        <v>20955.393336743087</v>
      </c>
      <c r="R35" s="37">
        <v>20793.331673268283</v>
      </c>
      <c r="S35" s="37">
        <v>20631.573890584667</v>
      </c>
      <c r="T35" s="37">
        <v>20450.211155406829</v>
      </c>
      <c r="U35" s="37">
        <v>20214.232675519626</v>
      </c>
      <c r="V35" s="37">
        <v>20615.483937695368</v>
      </c>
      <c r="W35" s="37">
        <v>20305.635089447889</v>
      </c>
      <c r="X35" s="37">
        <v>20260.633841182509</v>
      </c>
      <c r="Y35" s="37">
        <v>20291.646800663024</v>
      </c>
      <c r="Z35" s="37">
        <v>20454.080188909524</v>
      </c>
      <c r="AA35" s="37">
        <v>20154.431069674851</v>
      </c>
      <c r="AB35" s="37">
        <v>20136.111359515773</v>
      </c>
      <c r="AC35" s="37">
        <v>20150.137737996829</v>
      </c>
      <c r="AD35" s="37">
        <v>20241.510457004526</v>
      </c>
      <c r="AE35" s="37">
        <v>20177.646781032658</v>
      </c>
      <c r="AF35" s="37">
        <v>20275.618322443865</v>
      </c>
      <c r="AG35" s="37">
        <v>20366.336750998464</v>
      </c>
      <c r="AH35" s="37">
        <v>20421.067685700564</v>
      </c>
      <c r="AI35" s="37">
        <v>20567.678140722004</v>
      </c>
      <c r="AJ35" s="37">
        <v>20657.588742282947</v>
      </c>
      <c r="AK35" s="37">
        <v>20662.15724569805</v>
      </c>
      <c r="AL35" s="37">
        <v>20725.096325975097</v>
      </c>
      <c r="AM35" s="37">
        <v>20748.536975648887</v>
      </c>
      <c r="AN35" s="37">
        <v>20807.82553211031</v>
      </c>
      <c r="AO35" s="37">
        <v>20859.416715515435</v>
      </c>
      <c r="AP35" s="37">
        <v>20918.494203693517</v>
      </c>
      <c r="AQ35" s="37">
        <v>20973.042510606469</v>
      </c>
      <c r="AR35" s="37">
        <v>21031.979053660642</v>
      </c>
      <c r="AS35" s="37">
        <v>21053.421488697266</v>
      </c>
      <c r="AT35" s="37">
        <v>21123.083385266487</v>
      </c>
      <c r="AU35" s="37">
        <v>21177.357005062189</v>
      </c>
      <c r="AV35" s="37">
        <v>21261.209627222201</v>
      </c>
      <c r="AW35" s="37">
        <v>21323.64477281084</v>
      </c>
      <c r="AX35" s="37">
        <v>21411.469700237736</v>
      </c>
      <c r="AY35" s="37">
        <v>21499.332862805208</v>
      </c>
      <c r="AZ35" s="37">
        <v>21575.072628902191</v>
      </c>
    </row>
    <row r="36" spans="1:52" ht="12.6" customHeight="1" x14ac:dyDescent="0.35">
      <c r="A36" s="36" t="s">
        <v>81</v>
      </c>
      <c r="B36" s="37">
        <v>22392.761030615435</v>
      </c>
      <c r="C36" s="37">
        <v>23157.297441860468</v>
      </c>
      <c r="D36" s="37">
        <v>23902.731395348841</v>
      </c>
      <c r="E36" s="37">
        <v>24253.806046511625</v>
      </c>
      <c r="F36" s="37">
        <v>25708.772325581402</v>
      </c>
      <c r="G36" s="37">
        <v>27345.891844702892</v>
      </c>
      <c r="H36" s="37">
        <v>27697.792209302319</v>
      </c>
      <c r="I36" s="37">
        <v>28140.030930232555</v>
      </c>
      <c r="J36" s="37">
        <v>27475.348604651157</v>
      </c>
      <c r="K36" s="37">
        <v>24265.199767441856</v>
      </c>
      <c r="L36" s="37">
        <v>24767.408182748783</v>
      </c>
      <c r="M36" s="37">
        <v>24346.936845404078</v>
      </c>
      <c r="N36" s="37">
        <v>23674.74333852249</v>
      </c>
      <c r="O36" s="37">
        <v>23491.504387265526</v>
      </c>
      <c r="P36" s="37">
        <v>23105.43655433027</v>
      </c>
      <c r="Q36" s="37">
        <v>23667.865352357108</v>
      </c>
      <c r="R36" s="37">
        <v>24633.797318568453</v>
      </c>
      <c r="S36" s="37">
        <v>25201.700474140984</v>
      </c>
      <c r="T36" s="37">
        <v>25381.97905605497</v>
      </c>
      <c r="U36" s="37">
        <v>25424.603649733323</v>
      </c>
      <c r="V36" s="37">
        <v>25888.150008930592</v>
      </c>
      <c r="W36" s="37">
        <v>25705.003474596913</v>
      </c>
      <c r="X36" s="37">
        <v>25823.449724243867</v>
      </c>
      <c r="Y36" s="37">
        <v>25947.910128783788</v>
      </c>
      <c r="Z36" s="37">
        <v>26065.182590989334</v>
      </c>
      <c r="AA36" s="37">
        <v>25955.833104342724</v>
      </c>
      <c r="AB36" s="37">
        <v>25960.685649468029</v>
      </c>
      <c r="AC36" s="37">
        <v>25950.67689406942</v>
      </c>
      <c r="AD36" s="37">
        <v>26086.12229933557</v>
      </c>
      <c r="AE36" s="37">
        <v>26143.71732533634</v>
      </c>
      <c r="AF36" s="37">
        <v>26258.002116480668</v>
      </c>
      <c r="AG36" s="37">
        <v>26010.20531174857</v>
      </c>
      <c r="AH36" s="37">
        <v>26114.075375808068</v>
      </c>
      <c r="AI36" s="37">
        <v>26175.519915000066</v>
      </c>
      <c r="AJ36" s="37">
        <v>26194.122670133667</v>
      </c>
      <c r="AK36" s="37">
        <v>26199.797081962606</v>
      </c>
      <c r="AL36" s="37">
        <v>26270.301196508786</v>
      </c>
      <c r="AM36" s="37">
        <v>26279.536577072849</v>
      </c>
      <c r="AN36" s="37">
        <v>26398.94040120046</v>
      </c>
      <c r="AO36" s="37">
        <v>26513.426173375632</v>
      </c>
      <c r="AP36" s="37">
        <v>26651.87226580374</v>
      </c>
      <c r="AQ36" s="37">
        <v>26692.940583513035</v>
      </c>
      <c r="AR36" s="37">
        <v>26842.89979730573</v>
      </c>
      <c r="AS36" s="37">
        <v>26966.035328699578</v>
      </c>
      <c r="AT36" s="37">
        <v>27068.709971185915</v>
      </c>
      <c r="AU36" s="37">
        <v>27154.883487406045</v>
      </c>
      <c r="AV36" s="37">
        <v>27280.609893674649</v>
      </c>
      <c r="AW36" s="37">
        <v>27386.164781691728</v>
      </c>
      <c r="AX36" s="37">
        <v>27544.608676802589</v>
      </c>
      <c r="AY36" s="37">
        <v>27670.025244080287</v>
      </c>
      <c r="AZ36" s="37">
        <v>27825.161711306555</v>
      </c>
    </row>
    <row r="37" spans="1:52" ht="12.6" customHeight="1" x14ac:dyDescent="0.35">
      <c r="A37" s="36" t="s">
        <v>82</v>
      </c>
      <c r="B37" s="37">
        <v>135284.40502269534</v>
      </c>
      <c r="C37" s="37">
        <v>140786.05318509965</v>
      </c>
      <c r="D37" s="37">
        <v>142127.91767441857</v>
      </c>
      <c r="E37" s="37">
        <v>131983.56941860466</v>
      </c>
      <c r="F37" s="37">
        <v>137458.36988372091</v>
      </c>
      <c r="G37" s="37">
        <v>144470.13852440726</v>
      </c>
      <c r="H37" s="37">
        <v>139787.4003488372</v>
      </c>
      <c r="I37" s="37">
        <v>142988.1094186047</v>
      </c>
      <c r="J37" s="37">
        <v>129412.67500000003</v>
      </c>
      <c r="K37" s="37">
        <v>118628.50953488369</v>
      </c>
      <c r="L37" s="37">
        <v>122299.29700319165</v>
      </c>
      <c r="M37" s="37">
        <v>121920.0023482697</v>
      </c>
      <c r="N37" s="37">
        <v>119955.07660841939</v>
      </c>
      <c r="O37" s="37">
        <v>121891.21409159225</v>
      </c>
      <c r="P37" s="37">
        <v>118130.39106671141</v>
      </c>
      <c r="Q37" s="37">
        <v>123806.70654359301</v>
      </c>
      <c r="R37" s="37">
        <v>124836.21565502079</v>
      </c>
      <c r="S37" s="37">
        <v>125812.64416484007</v>
      </c>
      <c r="T37" s="37">
        <v>125872.21656119943</v>
      </c>
      <c r="U37" s="37">
        <v>125230.44873973998</v>
      </c>
      <c r="V37" s="37">
        <v>127576.73907714471</v>
      </c>
      <c r="W37" s="37">
        <v>126552.30143948036</v>
      </c>
      <c r="X37" s="37">
        <v>126581.6748218323</v>
      </c>
      <c r="Y37" s="37">
        <v>127541.87021666516</v>
      </c>
      <c r="Z37" s="37">
        <v>128622.72897208326</v>
      </c>
      <c r="AA37" s="37">
        <v>127756.04678472748</v>
      </c>
      <c r="AB37" s="37">
        <v>127779.77623275584</v>
      </c>
      <c r="AC37" s="37">
        <v>128277.11705028379</v>
      </c>
      <c r="AD37" s="37">
        <v>129058.70835058835</v>
      </c>
      <c r="AE37" s="37">
        <v>129256.19852955436</v>
      </c>
      <c r="AF37" s="37">
        <v>130037.59514092974</v>
      </c>
      <c r="AG37" s="37">
        <v>130505.4578145665</v>
      </c>
      <c r="AH37" s="37">
        <v>131068.45062984526</v>
      </c>
      <c r="AI37" s="37">
        <v>131471.84710762967</v>
      </c>
      <c r="AJ37" s="37">
        <v>132071.24466139299</v>
      </c>
      <c r="AK37" s="37">
        <v>132383.84827907645</v>
      </c>
      <c r="AL37" s="37">
        <v>133102.81248142588</v>
      </c>
      <c r="AM37" s="37">
        <v>133762.89271134854</v>
      </c>
      <c r="AN37" s="37">
        <v>134447.08518220726</v>
      </c>
      <c r="AO37" s="37">
        <v>135142.77376656476</v>
      </c>
      <c r="AP37" s="37">
        <v>135853.37289125859</v>
      </c>
      <c r="AQ37" s="37">
        <v>136712.20060168012</v>
      </c>
      <c r="AR37" s="37">
        <v>137546.0326586545</v>
      </c>
      <c r="AS37" s="37">
        <v>137738.2258041921</v>
      </c>
      <c r="AT37" s="37">
        <v>138299.38567376527</v>
      </c>
      <c r="AU37" s="37">
        <v>138811.00048891161</v>
      </c>
      <c r="AV37" s="37">
        <v>139180.96094898082</v>
      </c>
      <c r="AW37" s="37">
        <v>139524.82465732965</v>
      </c>
      <c r="AX37" s="37">
        <v>140008.35447184124</v>
      </c>
      <c r="AY37" s="37">
        <v>140571.49447285788</v>
      </c>
      <c r="AZ37" s="37">
        <v>140976.19897730541</v>
      </c>
    </row>
    <row r="38" spans="1:52" ht="12.6" customHeight="1" x14ac:dyDescent="0.35">
      <c r="A38" s="34" t="s">
        <v>83</v>
      </c>
      <c r="B38" s="35">
        <v>1397298.9110672276</v>
      </c>
      <c r="C38" s="35">
        <v>1448051.6747043245</v>
      </c>
      <c r="D38" s="35">
        <v>1470056.5142630574</v>
      </c>
      <c r="E38" s="35">
        <v>1529507.8899750679</v>
      </c>
      <c r="F38" s="35">
        <v>1561121.5324944712</v>
      </c>
      <c r="G38" s="35">
        <v>1587964.0292632002</v>
      </c>
      <c r="H38" s="35">
        <v>1642314.6419294949</v>
      </c>
      <c r="I38" s="35">
        <v>1649168.5999135233</v>
      </c>
      <c r="J38" s="35">
        <v>1685416.8664845203</v>
      </c>
      <c r="K38" s="35">
        <v>1689988.2712606373</v>
      </c>
      <c r="L38" s="35">
        <v>1750197.6814860876</v>
      </c>
      <c r="M38" s="35">
        <v>1688055.4031134553</v>
      </c>
      <c r="N38" s="35">
        <v>1719173.3424136769</v>
      </c>
      <c r="O38" s="35">
        <v>1709083.9191800323</v>
      </c>
      <c r="P38" s="35">
        <v>1649751.8489469504</v>
      </c>
      <c r="Q38" s="35">
        <v>1682033.9245231475</v>
      </c>
      <c r="R38" s="35">
        <v>1698740.6173320168</v>
      </c>
      <c r="S38" s="35">
        <v>1703031.584030811</v>
      </c>
      <c r="T38" s="35">
        <v>1691240.0832918161</v>
      </c>
      <c r="U38" s="35">
        <v>1680188.3127015955</v>
      </c>
      <c r="V38" s="35">
        <v>1675763.2316420132</v>
      </c>
      <c r="W38" s="35">
        <v>1684274.767412967</v>
      </c>
      <c r="X38" s="35">
        <v>1686722.0942003208</v>
      </c>
      <c r="Y38" s="35">
        <v>1680317.434454547</v>
      </c>
      <c r="Z38" s="35">
        <v>1681657.1930389968</v>
      </c>
      <c r="AA38" s="35">
        <v>1684468.3698405654</v>
      </c>
      <c r="AB38" s="35">
        <v>1693915.8104598881</v>
      </c>
      <c r="AC38" s="35">
        <v>1700285.7417668146</v>
      </c>
      <c r="AD38" s="35">
        <v>1706600.9412529117</v>
      </c>
      <c r="AE38" s="35">
        <v>1713973.0043930409</v>
      </c>
      <c r="AF38" s="35">
        <v>1713442.1153183582</v>
      </c>
      <c r="AG38" s="35">
        <v>1706601.6487136162</v>
      </c>
      <c r="AH38" s="35">
        <v>1712924.7221998032</v>
      </c>
      <c r="AI38" s="35">
        <v>1713321.445925826</v>
      </c>
      <c r="AJ38" s="35">
        <v>1707869.3019239912</v>
      </c>
      <c r="AK38" s="35">
        <v>1707812.3672732972</v>
      </c>
      <c r="AL38" s="35">
        <v>1707955.1127652421</v>
      </c>
      <c r="AM38" s="35">
        <v>1711419.7270715677</v>
      </c>
      <c r="AN38" s="35">
        <v>1714436.1958932322</v>
      </c>
      <c r="AO38" s="35">
        <v>1716970.1469545539</v>
      </c>
      <c r="AP38" s="35">
        <v>1721768.0420312881</v>
      </c>
      <c r="AQ38" s="35">
        <v>1729545.2214150743</v>
      </c>
      <c r="AR38" s="35">
        <v>1733907.5156194966</v>
      </c>
      <c r="AS38" s="35">
        <v>1736345.3402023644</v>
      </c>
      <c r="AT38" s="35">
        <v>1738978.8737029531</v>
      </c>
      <c r="AU38" s="35">
        <v>1743790.0716999148</v>
      </c>
      <c r="AV38" s="35">
        <v>1749175.952360379</v>
      </c>
      <c r="AW38" s="35">
        <v>1753805.0946542947</v>
      </c>
      <c r="AX38" s="35">
        <v>1757473.6099414774</v>
      </c>
      <c r="AY38" s="35">
        <v>1761264.5716870008</v>
      </c>
      <c r="AZ38" s="35">
        <v>1764399.9045388396</v>
      </c>
    </row>
    <row r="39" spans="1:52" ht="12.6" customHeight="1" x14ac:dyDescent="0.35">
      <c r="A39" s="36" t="s">
        <v>84</v>
      </c>
      <c r="B39" s="37">
        <v>717580.16545940575</v>
      </c>
      <c r="C39" s="37">
        <v>741900.93418604659</v>
      </c>
      <c r="D39" s="37">
        <v>750020.42406976724</v>
      </c>
      <c r="E39" s="37">
        <v>784370.09313953482</v>
      </c>
      <c r="F39" s="37">
        <v>795484.00825581409</v>
      </c>
      <c r="G39" s="37">
        <v>802704.13010124653</v>
      </c>
      <c r="H39" s="37">
        <v>815746.61406976753</v>
      </c>
      <c r="I39" s="37">
        <v>810355.51546511659</v>
      </c>
      <c r="J39" s="37">
        <v>820063.10441860405</v>
      </c>
      <c r="K39" s="37">
        <v>821364.89406976767</v>
      </c>
      <c r="L39" s="37">
        <v>854247.93596741569</v>
      </c>
      <c r="M39" s="37">
        <v>812634.4384726038</v>
      </c>
      <c r="N39" s="37">
        <v>836505.16777036898</v>
      </c>
      <c r="O39" s="37">
        <v>832389.07688962831</v>
      </c>
      <c r="P39" s="37">
        <v>790801.99199147022</v>
      </c>
      <c r="Q39" s="37">
        <v>797420.0475016709</v>
      </c>
      <c r="R39" s="37">
        <v>806532.47190360562</v>
      </c>
      <c r="S39" s="37">
        <v>806308.1865786094</v>
      </c>
      <c r="T39" s="37">
        <v>804747.54939029214</v>
      </c>
      <c r="U39" s="37">
        <v>804143.70077322097</v>
      </c>
      <c r="V39" s="37">
        <v>807770.94222079741</v>
      </c>
      <c r="W39" s="37">
        <v>815451.2314844504</v>
      </c>
      <c r="X39" s="37">
        <v>822310.06557134085</v>
      </c>
      <c r="Y39" s="37">
        <v>823873.41287536558</v>
      </c>
      <c r="Z39" s="37">
        <v>829640.54846549954</v>
      </c>
      <c r="AA39" s="37">
        <v>835372.83904078952</v>
      </c>
      <c r="AB39" s="37">
        <v>840132.94898086356</v>
      </c>
      <c r="AC39" s="37">
        <v>843824.42981903441</v>
      </c>
      <c r="AD39" s="37">
        <v>848597.84543018043</v>
      </c>
      <c r="AE39" s="37">
        <v>850493.21118950972</v>
      </c>
      <c r="AF39" s="37">
        <v>850371.17005862389</v>
      </c>
      <c r="AG39" s="37">
        <v>851236.17461079592</v>
      </c>
      <c r="AH39" s="37">
        <v>853754.71970652114</v>
      </c>
      <c r="AI39" s="37">
        <v>852974.74203894834</v>
      </c>
      <c r="AJ39" s="37">
        <v>848610.12726972427</v>
      </c>
      <c r="AK39" s="37">
        <v>845486.91464602249</v>
      </c>
      <c r="AL39" s="37">
        <v>842224.90159910894</v>
      </c>
      <c r="AM39" s="37">
        <v>841320.64629437088</v>
      </c>
      <c r="AN39" s="37">
        <v>839708.2031144941</v>
      </c>
      <c r="AO39" s="37">
        <v>837849.90296973754</v>
      </c>
      <c r="AP39" s="37">
        <v>837319.17201532552</v>
      </c>
      <c r="AQ39" s="37">
        <v>838492.90105768968</v>
      </c>
      <c r="AR39" s="37">
        <v>837879.62102110195</v>
      </c>
      <c r="AS39" s="37">
        <v>836623.8122175259</v>
      </c>
      <c r="AT39" s="37">
        <v>835284.87629345525</v>
      </c>
      <c r="AU39" s="37">
        <v>835517.75973167771</v>
      </c>
      <c r="AV39" s="37">
        <v>835762.16395573702</v>
      </c>
      <c r="AW39" s="37">
        <v>835771.38233544666</v>
      </c>
      <c r="AX39" s="37">
        <v>835630.22466659488</v>
      </c>
      <c r="AY39" s="37">
        <v>835909.56782777468</v>
      </c>
      <c r="AZ39" s="37">
        <v>835874.73093484028</v>
      </c>
    </row>
    <row r="40" spans="1:52" ht="12.6" customHeight="1" x14ac:dyDescent="0.35">
      <c r="A40" s="36" t="s">
        <v>85</v>
      </c>
      <c r="B40" s="37">
        <v>631960.17326808732</v>
      </c>
      <c r="C40" s="37">
        <v>658086.34086711495</v>
      </c>
      <c r="D40" s="37">
        <v>672347.85810026689</v>
      </c>
      <c r="E40" s="37">
        <v>699400.18055646296</v>
      </c>
      <c r="F40" s="37">
        <v>715401.65168051783</v>
      </c>
      <c r="G40" s="37">
        <v>733466.99254966772</v>
      </c>
      <c r="H40" s="37">
        <v>772626.96937135549</v>
      </c>
      <c r="I40" s="37">
        <v>784187.13677398814</v>
      </c>
      <c r="J40" s="37">
        <v>810620.95322870626</v>
      </c>
      <c r="K40" s="37">
        <v>813966.89509784675</v>
      </c>
      <c r="L40" s="37">
        <v>842391.92628896504</v>
      </c>
      <c r="M40" s="37">
        <v>821987.3511132017</v>
      </c>
      <c r="N40" s="37">
        <v>828935.53935621702</v>
      </c>
      <c r="O40" s="37">
        <v>820367.17716974288</v>
      </c>
      <c r="P40" s="37">
        <v>803231.09061235609</v>
      </c>
      <c r="Q40" s="37">
        <v>827317.88079649338</v>
      </c>
      <c r="R40" s="37">
        <v>835705.49713584234</v>
      </c>
      <c r="S40" s="37">
        <v>839544.10800478747</v>
      </c>
      <c r="T40" s="37">
        <v>828730.79419603525</v>
      </c>
      <c r="U40" s="37">
        <v>817804.50918193313</v>
      </c>
      <c r="V40" s="37">
        <v>809364.74787536717</v>
      </c>
      <c r="W40" s="37">
        <v>809657.49219494394</v>
      </c>
      <c r="X40" s="37">
        <v>804697.37087857688</v>
      </c>
      <c r="Y40" s="37">
        <v>796335.05858707288</v>
      </c>
      <c r="Z40" s="37">
        <v>791674.68079340551</v>
      </c>
      <c r="AA40" s="37">
        <v>788482.73791659647</v>
      </c>
      <c r="AB40" s="37">
        <v>792709.47091813479</v>
      </c>
      <c r="AC40" s="37">
        <v>794966.14161240729</v>
      </c>
      <c r="AD40" s="37">
        <v>796247.42760998523</v>
      </c>
      <c r="AE40" s="37">
        <v>801345.70779843582</v>
      </c>
      <c r="AF40" s="37">
        <v>800590.58700864215</v>
      </c>
      <c r="AG40" s="37">
        <v>792566.73141234368</v>
      </c>
      <c r="AH40" s="37">
        <v>795962.97324244794</v>
      </c>
      <c r="AI40" s="37">
        <v>796765.69661841355</v>
      </c>
      <c r="AJ40" s="37">
        <v>795066.13050376205</v>
      </c>
      <c r="AK40" s="37">
        <v>797796.01376004994</v>
      </c>
      <c r="AL40" s="37">
        <v>800692.54639969661</v>
      </c>
      <c r="AM40" s="37">
        <v>804626.41466345114</v>
      </c>
      <c r="AN40" s="37">
        <v>808790.55826796102</v>
      </c>
      <c r="AO40" s="37">
        <v>812782.61076179892</v>
      </c>
      <c r="AP40" s="37">
        <v>817758.00074666273</v>
      </c>
      <c r="AQ40" s="37">
        <v>824023.75063322566</v>
      </c>
      <c r="AR40" s="37">
        <v>828524.06400952162</v>
      </c>
      <c r="AS40" s="37">
        <v>831919.9275951162</v>
      </c>
      <c r="AT40" s="37">
        <v>835345.18776826723</v>
      </c>
      <c r="AU40" s="37">
        <v>839522.16726272297</v>
      </c>
      <c r="AV40" s="37">
        <v>844099.04497921758</v>
      </c>
      <c r="AW40" s="37">
        <v>848189.08764759521</v>
      </c>
      <c r="AX40" s="37">
        <v>851464.29203037091</v>
      </c>
      <c r="AY40" s="37">
        <v>854435.75456734607</v>
      </c>
      <c r="AZ40" s="37">
        <v>857051.91573489795</v>
      </c>
    </row>
    <row r="41" spans="1:52" ht="12.6" customHeight="1" x14ac:dyDescent="0.35">
      <c r="A41" s="36" t="s">
        <v>86</v>
      </c>
      <c r="B41" s="37">
        <v>47758.572339734514</v>
      </c>
      <c r="C41" s="37">
        <v>48064.399651162807</v>
      </c>
      <c r="D41" s="37">
        <v>47688.23209302326</v>
      </c>
      <c r="E41" s="37">
        <v>45737.616279069771</v>
      </c>
      <c r="F41" s="37">
        <v>50235.872558139534</v>
      </c>
      <c r="G41" s="37">
        <v>51792.906612285908</v>
      </c>
      <c r="H41" s="37">
        <v>53941.058488372095</v>
      </c>
      <c r="I41" s="37">
        <v>54625.947674418589</v>
      </c>
      <c r="J41" s="37">
        <v>54732.808837209297</v>
      </c>
      <c r="K41" s="37">
        <v>54656.482093023267</v>
      </c>
      <c r="L41" s="37">
        <v>53557.819229706452</v>
      </c>
      <c r="M41" s="37">
        <v>53433.61352764949</v>
      </c>
      <c r="N41" s="37">
        <v>53732.63528709083</v>
      </c>
      <c r="O41" s="37">
        <v>56327.665120661499</v>
      </c>
      <c r="P41" s="37">
        <v>55718.766343124436</v>
      </c>
      <c r="Q41" s="37">
        <v>57295.996224983755</v>
      </c>
      <c r="R41" s="37">
        <v>56502.648292568891</v>
      </c>
      <c r="S41" s="37">
        <v>57179.289447413808</v>
      </c>
      <c r="T41" s="37">
        <v>57761.739705488799</v>
      </c>
      <c r="U41" s="37">
        <v>58240.102746441182</v>
      </c>
      <c r="V41" s="37">
        <v>58627.541545848326</v>
      </c>
      <c r="W41" s="37">
        <v>59166.043733573315</v>
      </c>
      <c r="X41" s="37">
        <v>59714.657750402985</v>
      </c>
      <c r="Y41" s="37">
        <v>60108.962992108638</v>
      </c>
      <c r="Z41" s="37">
        <v>60341.96378009161</v>
      </c>
      <c r="AA41" s="37">
        <v>60612.79288317894</v>
      </c>
      <c r="AB41" s="37">
        <v>61073.390560890628</v>
      </c>
      <c r="AC41" s="37">
        <v>61495.170335373325</v>
      </c>
      <c r="AD41" s="37">
        <v>61755.668212745935</v>
      </c>
      <c r="AE41" s="37">
        <v>62134.085405095349</v>
      </c>
      <c r="AF41" s="37">
        <v>62480.358251092031</v>
      </c>
      <c r="AG41" s="37">
        <v>62798.742690476072</v>
      </c>
      <c r="AH41" s="37">
        <v>63207.029250833963</v>
      </c>
      <c r="AI41" s="37">
        <v>63581.007268463887</v>
      </c>
      <c r="AJ41" s="37">
        <v>64193.044150504138</v>
      </c>
      <c r="AK41" s="37">
        <v>64529.438867224417</v>
      </c>
      <c r="AL41" s="37">
        <v>65037.664766437214</v>
      </c>
      <c r="AM41" s="37">
        <v>65472.666113745698</v>
      </c>
      <c r="AN41" s="37">
        <v>65937.434510777792</v>
      </c>
      <c r="AO41" s="37">
        <v>66337.63322301727</v>
      </c>
      <c r="AP41" s="37">
        <v>66690.869269300063</v>
      </c>
      <c r="AQ41" s="37">
        <v>67028.5697241585</v>
      </c>
      <c r="AR41" s="37">
        <v>67503.830588872937</v>
      </c>
      <c r="AS41" s="37">
        <v>67801.600389722254</v>
      </c>
      <c r="AT41" s="37">
        <v>68348.809641230269</v>
      </c>
      <c r="AU41" s="37">
        <v>68750.1447055139</v>
      </c>
      <c r="AV41" s="37">
        <v>69314.743425424604</v>
      </c>
      <c r="AW41" s="37">
        <v>69844.624671252983</v>
      </c>
      <c r="AX41" s="37">
        <v>70379.093244511925</v>
      </c>
      <c r="AY41" s="37">
        <v>70919.249291879096</v>
      </c>
      <c r="AZ41" s="37">
        <v>71473.257869101566</v>
      </c>
    </row>
    <row r="42" spans="1:52" ht="12.6" customHeight="1" x14ac:dyDescent="0.35">
      <c r="A42" s="34" t="s">
        <v>87</v>
      </c>
      <c r="B42" s="35">
        <v>70083.292897307329</v>
      </c>
      <c r="C42" s="35">
        <v>70483.177156140664</v>
      </c>
      <c r="D42" s="35">
        <v>70692.039225314482</v>
      </c>
      <c r="E42" s="35">
        <v>68564.403280746497</v>
      </c>
      <c r="F42" s="35">
        <v>64401.43529622638</v>
      </c>
      <c r="G42" s="35">
        <v>64519.089272496909</v>
      </c>
      <c r="H42" s="35">
        <v>62404.724117016653</v>
      </c>
      <c r="I42" s="35">
        <v>61551.714621360792</v>
      </c>
      <c r="J42" s="35">
        <v>60717.591422456739</v>
      </c>
      <c r="K42" s="35">
        <v>59931.753855641437</v>
      </c>
      <c r="L42" s="35">
        <v>60677.091146990824</v>
      </c>
      <c r="M42" s="35">
        <v>61774.211884069737</v>
      </c>
      <c r="N42" s="35">
        <v>61377.306927155129</v>
      </c>
      <c r="O42" s="35">
        <v>61912.540672668176</v>
      </c>
      <c r="P42" s="35">
        <v>60248.711154821125</v>
      </c>
      <c r="Q42" s="35">
        <v>62067.871054019248</v>
      </c>
      <c r="R42" s="35">
        <v>63522.437940573334</v>
      </c>
      <c r="S42" s="35">
        <v>66116.173048914221</v>
      </c>
      <c r="T42" s="35">
        <v>68764.187356569848</v>
      </c>
      <c r="U42" s="35">
        <v>71607.85728883493</v>
      </c>
      <c r="V42" s="35">
        <v>75403.965031976753</v>
      </c>
      <c r="W42" s="35">
        <v>87411.778950317501</v>
      </c>
      <c r="X42" s="35">
        <v>101451.04947438462</v>
      </c>
      <c r="Y42" s="35">
        <v>117781.32747537387</v>
      </c>
      <c r="Z42" s="35">
        <v>133217.78811862788</v>
      </c>
      <c r="AA42" s="35">
        <v>148464.44501749994</v>
      </c>
      <c r="AB42" s="35">
        <v>162327.19756030559</v>
      </c>
      <c r="AC42" s="35">
        <v>175492.69974110695</v>
      </c>
      <c r="AD42" s="35">
        <v>186842.09663925375</v>
      </c>
      <c r="AE42" s="35">
        <v>197165.49126205398</v>
      </c>
      <c r="AF42" s="35">
        <v>207769.81301481393</v>
      </c>
      <c r="AG42" s="35">
        <v>218596.57010871699</v>
      </c>
      <c r="AH42" s="35">
        <v>230590.16115011525</v>
      </c>
      <c r="AI42" s="35">
        <v>243063.70403306669</v>
      </c>
      <c r="AJ42" s="35">
        <v>256279.69204938371</v>
      </c>
      <c r="AK42" s="35">
        <v>270451.85528564535</v>
      </c>
      <c r="AL42" s="35">
        <v>285524.33275396936</v>
      </c>
      <c r="AM42" s="35">
        <v>301519.09010019869</v>
      </c>
      <c r="AN42" s="35">
        <v>318138.00190755556</v>
      </c>
      <c r="AO42" s="35">
        <v>335127.83574880782</v>
      </c>
      <c r="AP42" s="35">
        <v>352434.62663312152</v>
      </c>
      <c r="AQ42" s="35">
        <v>369881.04404051608</v>
      </c>
      <c r="AR42" s="35">
        <v>386950.52720302279</v>
      </c>
      <c r="AS42" s="35">
        <v>403478.47353930032</v>
      </c>
      <c r="AT42" s="35">
        <v>419545.73314819194</v>
      </c>
      <c r="AU42" s="35">
        <v>435043.04634674598</v>
      </c>
      <c r="AV42" s="35">
        <v>449862.77045088366</v>
      </c>
      <c r="AW42" s="35">
        <v>463893.91390321456</v>
      </c>
      <c r="AX42" s="35">
        <v>477083.36295121902</v>
      </c>
      <c r="AY42" s="35">
        <v>489744.82278022531</v>
      </c>
      <c r="AZ42" s="35">
        <v>501822.91673059127</v>
      </c>
    </row>
    <row r="43" spans="1:52" ht="12.6" customHeight="1" x14ac:dyDescent="0.35">
      <c r="A43" s="36" t="s">
        <v>88</v>
      </c>
      <c r="B43" s="37">
        <v>302.55578792652176</v>
      </c>
      <c r="C43" s="37">
        <v>312.50660548610449</v>
      </c>
      <c r="D43" s="37">
        <v>318.88072272613203</v>
      </c>
      <c r="E43" s="37">
        <v>312.20582208535455</v>
      </c>
      <c r="F43" s="37">
        <v>321.64328827307776</v>
      </c>
      <c r="G43" s="37">
        <v>372.63039680073359</v>
      </c>
      <c r="H43" s="37">
        <v>363.62415129254703</v>
      </c>
      <c r="I43" s="37">
        <v>362.01888164718315</v>
      </c>
      <c r="J43" s="37">
        <v>372.91940970431887</v>
      </c>
      <c r="K43" s="37">
        <v>389.50618122282754</v>
      </c>
      <c r="L43" s="37">
        <v>468.37805436949969</v>
      </c>
      <c r="M43" s="37">
        <v>564.95052938292019</v>
      </c>
      <c r="N43" s="37">
        <v>677.00492285351129</v>
      </c>
      <c r="O43" s="37">
        <v>1005.7532402069801</v>
      </c>
      <c r="P43" s="37">
        <v>1313.1075191974026</v>
      </c>
      <c r="Q43" s="37">
        <v>1842.1301355714745</v>
      </c>
      <c r="R43" s="37">
        <v>2753.0955372631302</v>
      </c>
      <c r="S43" s="37">
        <v>3855.3617048064775</v>
      </c>
      <c r="T43" s="37">
        <v>5227.4468829794159</v>
      </c>
      <c r="U43" s="37">
        <v>7037.0594966236713</v>
      </c>
      <c r="V43" s="37">
        <v>9987.4593056840931</v>
      </c>
      <c r="W43" s="37">
        <v>21194.567394056816</v>
      </c>
      <c r="X43" s="37">
        <v>34429.587637342949</v>
      </c>
      <c r="Y43" s="37">
        <v>50051.225688826024</v>
      </c>
      <c r="Z43" s="37">
        <v>64933.416574105751</v>
      </c>
      <c r="AA43" s="37">
        <v>79461.243009032347</v>
      </c>
      <c r="AB43" s="37">
        <v>92492.513958630283</v>
      </c>
      <c r="AC43" s="37">
        <v>104664.8375447727</v>
      </c>
      <c r="AD43" s="37">
        <v>115208.07422167064</v>
      </c>
      <c r="AE43" s="37">
        <v>124786.26752609057</v>
      </c>
      <c r="AF43" s="37">
        <v>134744.32450559718</v>
      </c>
      <c r="AG43" s="37">
        <v>145181.54574398469</v>
      </c>
      <c r="AH43" s="37">
        <v>156463.15102324571</v>
      </c>
      <c r="AI43" s="37">
        <v>168403.53145312611</v>
      </c>
      <c r="AJ43" s="37">
        <v>181209.58058720556</v>
      </c>
      <c r="AK43" s="37">
        <v>194996.30148074985</v>
      </c>
      <c r="AL43" s="37">
        <v>209765.45297927147</v>
      </c>
      <c r="AM43" s="37">
        <v>225452.14782493084</v>
      </c>
      <c r="AN43" s="37">
        <v>241799.7539418833</v>
      </c>
      <c r="AO43" s="37">
        <v>258513.65319878489</v>
      </c>
      <c r="AP43" s="37">
        <v>275544.61426472414</v>
      </c>
      <c r="AQ43" s="37">
        <v>292714.95636546088</v>
      </c>
      <c r="AR43" s="37">
        <v>309600.66163382214</v>
      </c>
      <c r="AS43" s="37">
        <v>325947.07651389099</v>
      </c>
      <c r="AT43" s="37">
        <v>341839.14854414185</v>
      </c>
      <c r="AU43" s="37">
        <v>357203.24942793808</v>
      </c>
      <c r="AV43" s="37">
        <v>371935.31100544374</v>
      </c>
      <c r="AW43" s="37">
        <v>385828.32531879417</v>
      </c>
      <c r="AX43" s="37">
        <v>398924.7623606447</v>
      </c>
      <c r="AY43" s="37">
        <v>411410.18866172532</v>
      </c>
      <c r="AZ43" s="37">
        <v>423288.20883518708</v>
      </c>
    </row>
    <row r="44" spans="1:52" ht="12.6" customHeight="1" x14ac:dyDescent="0.35">
      <c r="A44" s="36" t="s">
        <v>89</v>
      </c>
      <c r="B44" s="37">
        <v>68637.758408317255</v>
      </c>
      <c r="C44" s="37">
        <v>69018.255085538272</v>
      </c>
      <c r="D44" s="37">
        <v>69224.992804913927</v>
      </c>
      <c r="E44" s="37">
        <v>67061.960947033222</v>
      </c>
      <c r="F44" s="37">
        <v>62842.254333534707</v>
      </c>
      <c r="G44" s="37">
        <v>62790.018258119409</v>
      </c>
      <c r="H44" s="37">
        <v>60699.399849445035</v>
      </c>
      <c r="I44" s="37">
        <v>59942.319809481058</v>
      </c>
      <c r="J44" s="37">
        <v>59119.167594147781</v>
      </c>
      <c r="K44" s="37">
        <v>58335.034883720924</v>
      </c>
      <c r="L44" s="37">
        <v>58995.68116999873</v>
      </c>
      <c r="M44" s="37">
        <v>60027.569812312795</v>
      </c>
      <c r="N44" s="37">
        <v>59548.95240333827</v>
      </c>
      <c r="O44" s="37">
        <v>59769.490975723122</v>
      </c>
      <c r="P44" s="37">
        <v>57826.883543028875</v>
      </c>
      <c r="Q44" s="37">
        <v>59126.149597616422</v>
      </c>
      <c r="R44" s="37">
        <v>59653.916286550841</v>
      </c>
      <c r="S44" s="37">
        <v>61130.252789465383</v>
      </c>
      <c r="T44" s="37">
        <v>62416.175921207549</v>
      </c>
      <c r="U44" s="37">
        <v>63469.975558645441</v>
      </c>
      <c r="V44" s="37">
        <v>64316.124117485197</v>
      </c>
      <c r="W44" s="37">
        <v>65110.212941268648</v>
      </c>
      <c r="X44" s="37">
        <v>65905.020918992566</v>
      </c>
      <c r="Y44" s="37">
        <v>66601.48335489523</v>
      </c>
      <c r="Z44" s="37">
        <v>67159.266427083232</v>
      </c>
      <c r="AA44" s="37">
        <v>67877.898680449754</v>
      </c>
      <c r="AB44" s="37">
        <v>68701.72093518186</v>
      </c>
      <c r="AC44" s="37">
        <v>69677.100502367321</v>
      </c>
      <c r="AD44" s="37">
        <v>70475.713425582013</v>
      </c>
      <c r="AE44" s="37">
        <v>71213.874476761659</v>
      </c>
      <c r="AF44" s="37">
        <v>71849.165318037703</v>
      </c>
      <c r="AG44" s="37">
        <v>72230.555451906868</v>
      </c>
      <c r="AH44" s="37">
        <v>72940.29412668338</v>
      </c>
      <c r="AI44" s="37">
        <v>73467.725805212351</v>
      </c>
      <c r="AJ44" s="37">
        <v>73875.851328488061</v>
      </c>
      <c r="AK44" s="37">
        <v>74259.759401757969</v>
      </c>
      <c r="AL44" s="37">
        <v>74559.963220262449</v>
      </c>
      <c r="AM44" s="37">
        <v>74867.194645160096</v>
      </c>
      <c r="AN44" s="37">
        <v>75138.172428981779</v>
      </c>
      <c r="AO44" s="37">
        <v>75414.89237291507</v>
      </c>
      <c r="AP44" s="37">
        <v>75689.969595460905</v>
      </c>
      <c r="AQ44" s="37">
        <v>75964.086118940948</v>
      </c>
      <c r="AR44" s="37">
        <v>76147.753232784424</v>
      </c>
      <c r="AS44" s="37">
        <v>76330.157123850367</v>
      </c>
      <c r="AT44" s="37">
        <v>76506.039913438653</v>
      </c>
      <c r="AU44" s="37">
        <v>76640.890434021741</v>
      </c>
      <c r="AV44" s="37">
        <v>76730.058946482852</v>
      </c>
      <c r="AW44" s="37">
        <v>76873.353657312779</v>
      </c>
      <c r="AX44" s="37">
        <v>76970.263218754684</v>
      </c>
      <c r="AY44" s="37">
        <v>77151.371990722968</v>
      </c>
      <c r="AZ44" s="37">
        <v>77356.763301556668</v>
      </c>
    </row>
    <row r="45" spans="1:52" ht="12.6" customHeight="1" x14ac:dyDescent="0.35">
      <c r="A45" s="36" t="s">
        <v>90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</row>
    <row r="46" spans="1:52" ht="12.6" customHeight="1" x14ac:dyDescent="0.35">
      <c r="A46" s="36" t="s">
        <v>91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</row>
    <row r="47" spans="1:52" ht="12.6" customHeight="1" x14ac:dyDescent="0.35">
      <c r="A47" s="36" t="s">
        <v>92</v>
      </c>
      <c r="B47" s="37">
        <v>1142.9787010635243</v>
      </c>
      <c r="C47" s="37">
        <v>1152.4154651162792</v>
      </c>
      <c r="D47" s="37">
        <v>1148.1656976744187</v>
      </c>
      <c r="E47" s="37">
        <v>1190.236511627907</v>
      </c>
      <c r="F47" s="37">
        <v>1237.5376744186049</v>
      </c>
      <c r="G47" s="37">
        <v>1356.4406175767706</v>
      </c>
      <c r="H47" s="37">
        <v>1341.7001162790696</v>
      </c>
      <c r="I47" s="37">
        <v>1247.3759302325582</v>
      </c>
      <c r="J47" s="37">
        <v>1225.5044186046509</v>
      </c>
      <c r="K47" s="37">
        <v>1207.2127906976743</v>
      </c>
      <c r="L47" s="37">
        <v>1213.0319226226015</v>
      </c>
      <c r="M47" s="37">
        <v>1181.6915423740045</v>
      </c>
      <c r="N47" s="37">
        <v>1151.3496009633261</v>
      </c>
      <c r="O47" s="37">
        <v>1137.2964567380468</v>
      </c>
      <c r="P47" s="37">
        <v>1108.7200925948496</v>
      </c>
      <c r="Q47" s="37">
        <v>1099.5913208313441</v>
      </c>
      <c r="R47" s="37">
        <v>1115.4261167593472</v>
      </c>
      <c r="S47" s="37">
        <v>1130.5585546423601</v>
      </c>
      <c r="T47" s="37">
        <v>1120.5645523828773</v>
      </c>
      <c r="U47" s="37">
        <v>1100.8222335658033</v>
      </c>
      <c r="V47" s="37">
        <v>1100.3816088074793</v>
      </c>
      <c r="W47" s="37">
        <v>1106.9986149920221</v>
      </c>
      <c r="X47" s="37">
        <v>1116.4409180490954</v>
      </c>
      <c r="Y47" s="37">
        <v>1128.6184316526108</v>
      </c>
      <c r="Z47" s="37">
        <v>1125.1051174388842</v>
      </c>
      <c r="AA47" s="37">
        <v>1125.3033280178192</v>
      </c>
      <c r="AB47" s="37">
        <v>1132.9626664934942</v>
      </c>
      <c r="AC47" s="37">
        <v>1150.7616939668749</v>
      </c>
      <c r="AD47" s="37">
        <v>1158.3089920011059</v>
      </c>
      <c r="AE47" s="37">
        <v>1165.3492592017171</v>
      </c>
      <c r="AF47" s="37">
        <v>1176.3231911791138</v>
      </c>
      <c r="AG47" s="37">
        <v>1184.4689128253856</v>
      </c>
      <c r="AH47" s="37">
        <v>1186.7160001862919</v>
      </c>
      <c r="AI47" s="37">
        <v>1192.446774728149</v>
      </c>
      <c r="AJ47" s="37">
        <v>1194.2601336900416</v>
      </c>
      <c r="AK47" s="37">
        <v>1195.7944031375503</v>
      </c>
      <c r="AL47" s="37">
        <v>1198.9165544354562</v>
      </c>
      <c r="AM47" s="37">
        <v>1199.7476301076715</v>
      </c>
      <c r="AN47" s="37">
        <v>1200.0755366903795</v>
      </c>
      <c r="AO47" s="37">
        <v>1199.2901771078762</v>
      </c>
      <c r="AP47" s="37">
        <v>1200.0427729364981</v>
      </c>
      <c r="AQ47" s="37">
        <v>1202.0015561142725</v>
      </c>
      <c r="AR47" s="37">
        <v>1202.1123364162459</v>
      </c>
      <c r="AS47" s="37">
        <v>1201.2399015591782</v>
      </c>
      <c r="AT47" s="37">
        <v>1200.5446906114839</v>
      </c>
      <c r="AU47" s="37">
        <v>1198.9064847861782</v>
      </c>
      <c r="AV47" s="37">
        <v>1197.4004989570656</v>
      </c>
      <c r="AW47" s="37">
        <v>1192.2349271077408</v>
      </c>
      <c r="AX47" s="37">
        <v>1188.3373718196051</v>
      </c>
      <c r="AY47" s="37">
        <v>1183.2621277769877</v>
      </c>
      <c r="AZ47" s="37">
        <v>1177.9445938475535</v>
      </c>
    </row>
    <row r="48" spans="1:52" ht="12.6" customHeight="1" x14ac:dyDescent="0.35">
      <c r="A48" s="28" t="s">
        <v>93</v>
      </c>
      <c r="B48" s="29">
        <v>481.58475984174373</v>
      </c>
      <c r="C48" s="29">
        <v>526.75546511627908</v>
      </c>
      <c r="D48" s="29">
        <v>810.79558139534913</v>
      </c>
      <c r="E48" s="29">
        <v>-282.54302325581403</v>
      </c>
      <c r="F48" s="29">
        <v>1155.9318604651166</v>
      </c>
      <c r="G48" s="29">
        <v>-511.87290687629871</v>
      </c>
      <c r="H48" s="29">
        <v>133.58581395348821</v>
      </c>
      <c r="I48" s="29">
        <v>-125.6554651162792</v>
      </c>
      <c r="J48" s="29">
        <v>573.88802325581366</v>
      </c>
      <c r="K48" s="29">
        <v>-3598.841860465117</v>
      </c>
      <c r="L48" s="29">
        <v>1688.4901750784427</v>
      </c>
      <c r="M48" s="29">
        <v>-2583.9086869266689</v>
      </c>
      <c r="N48" s="29">
        <v>1082.3964672805541</v>
      </c>
      <c r="O48" s="29">
        <v>-7.9932170177514275</v>
      </c>
      <c r="P48" s="29">
        <v>4389.6002014570204</v>
      </c>
      <c r="Q48" s="29">
        <v>1702.6693262847905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topLeftCell="AL1" workbookViewId="0">
      <selection activeCell="B10" sqref="B10:AZ10"/>
    </sheetView>
  </sheetViews>
  <sheetFormatPr defaultRowHeight="14.25" x14ac:dyDescent="0.45"/>
  <cols>
    <col min="1" max="1" width="38.59765625" customWidth="1"/>
  </cols>
  <sheetData>
    <row r="1" spans="1:52" x14ac:dyDescent="0.45">
      <c r="A1" t="str">
        <f>'Electricity Balance'!A1</f>
        <v>EU28 - Electricity balance (GWh)</v>
      </c>
      <c r="B1">
        <f>'Electricity Balance'!B1</f>
        <v>2000</v>
      </c>
      <c r="C1">
        <f>'Electricity Balance'!C1</f>
        <v>2001</v>
      </c>
      <c r="D1">
        <f>'Electricity Balance'!D1</f>
        <v>2002</v>
      </c>
      <c r="E1">
        <f>'Electricity Balance'!E1</f>
        <v>2003</v>
      </c>
      <c r="F1">
        <f>'Electricity Balance'!F1</f>
        <v>2004</v>
      </c>
      <c r="G1">
        <f>'Electricity Balance'!G1</f>
        <v>2005</v>
      </c>
      <c r="H1">
        <f>'Electricity Balance'!H1</f>
        <v>2006</v>
      </c>
      <c r="I1">
        <f>'Electricity Balance'!I1</f>
        <v>2007</v>
      </c>
      <c r="J1">
        <f>'Electricity Balance'!J1</f>
        <v>2008</v>
      </c>
      <c r="K1">
        <f>'Electricity Balance'!K1</f>
        <v>2009</v>
      </c>
      <c r="L1">
        <f>'Electricity Balance'!L1</f>
        <v>2010</v>
      </c>
      <c r="M1">
        <f>'Electricity Balance'!M1</f>
        <v>2011</v>
      </c>
      <c r="N1">
        <f>'Electricity Balance'!N1</f>
        <v>2012</v>
      </c>
      <c r="O1">
        <f>'Electricity Balance'!O1</f>
        <v>2013</v>
      </c>
      <c r="P1">
        <f>'Electricity Balance'!P1</f>
        <v>2014</v>
      </c>
      <c r="Q1">
        <f>'Electricity Balance'!Q1</f>
        <v>2015</v>
      </c>
      <c r="R1">
        <f>'Electricity Balance'!R1</f>
        <v>2016</v>
      </c>
      <c r="S1">
        <f>'Electricity Balance'!S1</f>
        <v>2017</v>
      </c>
      <c r="T1">
        <f>'Electricity Balance'!T1</f>
        <v>2018</v>
      </c>
      <c r="U1">
        <f>'Electricity Balance'!U1</f>
        <v>2019</v>
      </c>
      <c r="V1">
        <f>'Electricity Balance'!V1</f>
        <v>2020</v>
      </c>
      <c r="W1">
        <f>'Electricity Balance'!W1</f>
        <v>2021</v>
      </c>
      <c r="X1">
        <f>'Electricity Balance'!X1</f>
        <v>2022</v>
      </c>
      <c r="Y1">
        <f>'Electricity Balance'!Y1</f>
        <v>2023</v>
      </c>
      <c r="Z1">
        <f>'Electricity Balance'!Z1</f>
        <v>2024</v>
      </c>
      <c r="AA1">
        <f>'Electricity Balance'!AA1</f>
        <v>2025</v>
      </c>
      <c r="AB1">
        <f>'Electricity Balance'!AB1</f>
        <v>2026</v>
      </c>
      <c r="AC1">
        <f>'Electricity Balance'!AC1</f>
        <v>2027</v>
      </c>
      <c r="AD1">
        <f>'Electricity Balance'!AD1</f>
        <v>2028</v>
      </c>
      <c r="AE1">
        <f>'Electricity Balance'!AE1</f>
        <v>2029</v>
      </c>
      <c r="AF1">
        <f>'Electricity Balance'!AF1</f>
        <v>2030</v>
      </c>
      <c r="AG1">
        <f>'Electricity Balance'!AG1</f>
        <v>2031</v>
      </c>
      <c r="AH1">
        <f>'Electricity Balance'!AH1</f>
        <v>2032</v>
      </c>
      <c r="AI1">
        <f>'Electricity Balance'!AI1</f>
        <v>2033</v>
      </c>
      <c r="AJ1">
        <f>'Electricity Balance'!AJ1</f>
        <v>2034</v>
      </c>
      <c r="AK1">
        <f>'Electricity Balance'!AK1</f>
        <v>2035</v>
      </c>
      <c r="AL1">
        <f>'Electricity Balance'!AL1</f>
        <v>2036</v>
      </c>
      <c r="AM1">
        <f>'Electricity Balance'!AM1</f>
        <v>2037</v>
      </c>
      <c r="AN1">
        <f>'Electricity Balance'!AN1</f>
        <v>2038</v>
      </c>
      <c r="AO1">
        <f>'Electricity Balance'!AO1</f>
        <v>2039</v>
      </c>
      <c r="AP1">
        <f>'Electricity Balance'!AP1</f>
        <v>2040</v>
      </c>
      <c r="AQ1">
        <f>'Electricity Balance'!AQ1</f>
        <v>2041</v>
      </c>
      <c r="AR1">
        <f>'Electricity Balance'!AR1</f>
        <v>2042</v>
      </c>
      <c r="AS1">
        <f>'Electricity Balance'!AS1</f>
        <v>2043</v>
      </c>
      <c r="AT1">
        <f>'Electricity Balance'!AT1</f>
        <v>2044</v>
      </c>
      <c r="AU1">
        <f>'Electricity Balance'!AU1</f>
        <v>2045</v>
      </c>
      <c r="AV1">
        <f>'Electricity Balance'!AV1</f>
        <v>2046</v>
      </c>
      <c r="AW1">
        <f>'Electricity Balance'!AW1</f>
        <v>2047</v>
      </c>
      <c r="AX1">
        <f>'Electricity Balance'!AX1</f>
        <v>2048</v>
      </c>
      <c r="AY1">
        <f>'Electricity Balance'!AY1</f>
        <v>2049</v>
      </c>
      <c r="AZ1">
        <f>'Electricity Balance'!AZ1</f>
        <v>2050</v>
      </c>
    </row>
    <row r="2" spans="1:52" x14ac:dyDescent="0.45">
      <c r="A2" t="str">
        <f>'Electricity Balance'!A7</f>
        <v>Power generation</v>
      </c>
      <c r="B2">
        <f>'Electricity Balance'!B7</f>
        <v>3005188.672830821</v>
      </c>
      <c r="C2">
        <f>'Electricity Balance'!C7</f>
        <v>3089280.5582968327</v>
      </c>
      <c r="D2">
        <f>'Electricity Balance'!D7</f>
        <v>3109541.0880333567</v>
      </c>
      <c r="E2">
        <f>'Electricity Balance'!E7</f>
        <v>3201662.0516412575</v>
      </c>
      <c r="F2">
        <f>'Electricity Balance'!F7</f>
        <v>3268362.4170964034</v>
      </c>
      <c r="G2">
        <f>'Electricity Balance'!G7</f>
        <v>3290095.6497883596</v>
      </c>
      <c r="H2">
        <f>'Electricity Balance'!H7</f>
        <v>3335672.2652325584</v>
      </c>
      <c r="I2">
        <f>'Electricity Balance'!I7</f>
        <v>3349746.8934883722</v>
      </c>
      <c r="J2">
        <f>'Electricity Balance'!J7</f>
        <v>3354453.0015116278</v>
      </c>
      <c r="K2">
        <f>'Electricity Balance'!K7</f>
        <v>3190645.0933720935</v>
      </c>
      <c r="L2">
        <f>'Electricity Balance'!L7</f>
        <v>3334345.1689520474</v>
      </c>
      <c r="M2">
        <f>'Electricity Balance'!M7</f>
        <v>3268496.8359924168</v>
      </c>
      <c r="N2">
        <f>'Electricity Balance'!N7</f>
        <v>3264877.8766245656</v>
      </c>
      <c r="O2">
        <f>'Electricity Balance'!O7</f>
        <v>3236309.9765580371</v>
      </c>
      <c r="P2">
        <f>'Electricity Balance'!P7</f>
        <v>3158677.055000714</v>
      </c>
      <c r="Q2">
        <f>'Electricity Balance'!Q7</f>
        <v>3203608.6788309542</v>
      </c>
      <c r="R2">
        <f>'Electricity Balance'!R7</f>
        <v>3192401.2407002072</v>
      </c>
      <c r="S2">
        <f>'Electricity Balance'!S7</f>
        <v>3211305.6835414371</v>
      </c>
      <c r="T2">
        <f>'Electricity Balance'!T7</f>
        <v>3201319.650538668</v>
      </c>
      <c r="U2">
        <f>'Electricity Balance'!U7</f>
        <v>3198804.8831559159</v>
      </c>
      <c r="V2">
        <f>'Electricity Balance'!V7</f>
        <v>3203305.4908280927</v>
      </c>
      <c r="W2">
        <f>'Electricity Balance'!W7</f>
        <v>3220854.255290478</v>
      </c>
      <c r="X2">
        <f>'Electricity Balance'!X7</f>
        <v>3247807.9968496794</v>
      </c>
      <c r="Y2">
        <f>'Electricity Balance'!Y7</f>
        <v>3252828.0500413314</v>
      </c>
      <c r="Z2">
        <f>'Electricity Balance'!Z7</f>
        <v>3268212.5423062881</v>
      </c>
      <c r="AA2">
        <f>'Electricity Balance'!AA7</f>
        <v>3284191.6831978154</v>
      </c>
      <c r="AB2">
        <f>'Electricity Balance'!AB7</f>
        <v>3306133.3587158555</v>
      </c>
      <c r="AC2">
        <f>'Electricity Balance'!AC7</f>
        <v>3326484.7836891422</v>
      </c>
      <c r="AD2">
        <f>'Electricity Balance'!AD7</f>
        <v>3352651.8473333642</v>
      </c>
      <c r="AE2">
        <f>'Electricity Balance'!AE7</f>
        <v>3371350.154400547</v>
      </c>
      <c r="AF2">
        <f>'Electricity Balance'!AF7</f>
        <v>3382388.840980432</v>
      </c>
      <c r="AG2">
        <f>'Electricity Balance'!AG7</f>
        <v>3388411.1486440049</v>
      </c>
      <c r="AH2">
        <f>'Electricity Balance'!AH7</f>
        <v>3412992.6650162302</v>
      </c>
      <c r="AI2">
        <f>'Electricity Balance'!AI7</f>
        <v>3429941.8137092218</v>
      </c>
      <c r="AJ2">
        <f>'Electricity Balance'!AJ7</f>
        <v>3442975.9978457075</v>
      </c>
      <c r="AK2">
        <f>'Electricity Balance'!AK7</f>
        <v>3459209.668788767</v>
      </c>
      <c r="AL2">
        <f>'Electricity Balance'!AL7</f>
        <v>3482253.4991145926</v>
      </c>
      <c r="AM2">
        <f>'Electricity Balance'!AM7</f>
        <v>3510610.1066724616</v>
      </c>
      <c r="AN2">
        <f>'Electricity Balance'!AN7</f>
        <v>3540048.4572507613</v>
      </c>
      <c r="AO2">
        <f>'Electricity Balance'!AO7</f>
        <v>3574680.4756738609</v>
      </c>
      <c r="AP2">
        <f>'Electricity Balance'!AP7</f>
        <v>3608257.6323962663</v>
      </c>
      <c r="AQ2">
        <f>'Electricity Balance'!AQ7</f>
        <v>3651309.1117240991</v>
      </c>
      <c r="AR2">
        <f>'Electricity Balance'!AR7</f>
        <v>3696657.5565412184</v>
      </c>
      <c r="AS2">
        <f>'Electricity Balance'!AS7</f>
        <v>3736097.6660162117</v>
      </c>
      <c r="AT2">
        <f>'Electricity Balance'!AT7</f>
        <v>3773648.412356304</v>
      </c>
      <c r="AU2">
        <f>'Electricity Balance'!AU7</f>
        <v>3814371.404507556</v>
      </c>
      <c r="AV2">
        <f>'Electricity Balance'!AV7</f>
        <v>3854721.8189728595</v>
      </c>
      <c r="AW2">
        <f>'Electricity Balance'!AW7</f>
        <v>3893940.8172571715</v>
      </c>
      <c r="AX2">
        <f>'Electricity Balance'!AX7</f>
        <v>3934589.2930584135</v>
      </c>
      <c r="AY2">
        <f>'Electricity Balance'!AY7</f>
        <v>3979833.3569219061</v>
      </c>
      <c r="AZ2">
        <f>'Electricity Balance'!AZ7</f>
        <v>4019469.1729665999</v>
      </c>
    </row>
    <row r="3" spans="1:52" x14ac:dyDescent="0.45">
      <c r="A3" t="str">
        <f>'Electricity Balance'!A8</f>
        <v>Nuclear Power Stations</v>
      </c>
      <c r="B3">
        <f>'Electricity Balance'!B8</f>
        <v>944823.50594244979</v>
      </c>
      <c r="C3">
        <f>'Electricity Balance'!C8</f>
        <v>978812.1111627908</v>
      </c>
      <c r="D3">
        <f>'Electricity Balance'!D8</f>
        <v>990016.66488372092</v>
      </c>
      <c r="E3">
        <f>'Electricity Balance'!E8</f>
        <v>995679.28000000014</v>
      </c>
      <c r="F3">
        <f>'Electricity Balance'!F8</f>
        <v>1008254.6560465118</v>
      </c>
      <c r="G3">
        <f>'Electricity Balance'!G8</f>
        <v>997519.32662820828</v>
      </c>
      <c r="H3">
        <f>'Electricity Balance'!H8</f>
        <v>989697.96744186047</v>
      </c>
      <c r="I3">
        <f>'Electricity Balance'!I8</f>
        <v>935106.91395348834</v>
      </c>
      <c r="J3">
        <f>'Electricity Balance'!J8</f>
        <v>936965.93662790698</v>
      </c>
      <c r="K3">
        <f>'Electricity Balance'!K8</f>
        <v>893852.874418605</v>
      </c>
      <c r="L3">
        <f>'Electricity Balance'!L8</f>
        <v>916445.22323984886</v>
      </c>
      <c r="M3">
        <f>'Electricity Balance'!M8</f>
        <v>906580.6925456099</v>
      </c>
      <c r="N3">
        <f>'Electricity Balance'!N8</f>
        <v>882207.28130530624</v>
      </c>
      <c r="O3">
        <f>'Electricity Balance'!O8</f>
        <v>876672.19809787022</v>
      </c>
      <c r="P3">
        <f>'Electricity Balance'!P8</f>
        <v>876135.36038890737</v>
      </c>
      <c r="Q3">
        <f>'Electricity Balance'!Q8</f>
        <v>856974.48111351335</v>
      </c>
      <c r="R3">
        <f>'Electricity Balance'!R8</f>
        <v>887393.29065754812</v>
      </c>
      <c r="S3">
        <f>'Electricity Balance'!S8</f>
        <v>870777.25070214726</v>
      </c>
      <c r="T3">
        <f>'Electricity Balance'!T8</f>
        <v>840419.0132111155</v>
      </c>
      <c r="U3">
        <f>'Electricity Balance'!U8</f>
        <v>830291.90474793594</v>
      </c>
      <c r="V3">
        <f>'Electricity Balance'!V8</f>
        <v>817299.51630289177</v>
      </c>
      <c r="W3">
        <f>'Electricity Balance'!W8</f>
        <v>817115.44195997564</v>
      </c>
      <c r="X3">
        <f>'Electricity Balance'!X8</f>
        <v>779841.80398596893</v>
      </c>
      <c r="Y3">
        <f>'Electricity Balance'!Y8</f>
        <v>724989.63051683409</v>
      </c>
      <c r="Z3">
        <f>'Electricity Balance'!Z8</f>
        <v>697721.68998206721</v>
      </c>
      <c r="AA3">
        <f>'Electricity Balance'!AA8</f>
        <v>696950.24858688784</v>
      </c>
      <c r="AB3">
        <f>'Electricity Balance'!AB8</f>
        <v>694712.85081252712</v>
      </c>
      <c r="AC3">
        <f>'Electricity Balance'!AC8</f>
        <v>713697.52057031461</v>
      </c>
      <c r="AD3">
        <f>'Electricity Balance'!AD8</f>
        <v>711150.15239512618</v>
      </c>
      <c r="AE3">
        <f>'Electricity Balance'!AE8</f>
        <v>699930.93737713352</v>
      </c>
      <c r="AF3">
        <f>'Electricity Balance'!AF8</f>
        <v>684112.37887347792</v>
      </c>
      <c r="AG3">
        <f>'Electricity Balance'!AG8</f>
        <v>685196.42584072344</v>
      </c>
      <c r="AH3">
        <f>'Electricity Balance'!AH8</f>
        <v>680378.12858887156</v>
      </c>
      <c r="AI3">
        <f>'Electricity Balance'!AI8</f>
        <v>636549.20160618832</v>
      </c>
      <c r="AJ3">
        <f>'Electricity Balance'!AJ8</f>
        <v>611457.93300520722</v>
      </c>
      <c r="AK3">
        <f>'Electricity Balance'!AK8</f>
        <v>541526.5053432741</v>
      </c>
      <c r="AL3">
        <f>'Electricity Balance'!AL8</f>
        <v>536200.89691295812</v>
      </c>
      <c r="AM3">
        <f>'Electricity Balance'!AM8</f>
        <v>518273.79302268178</v>
      </c>
      <c r="AN3">
        <f>'Electricity Balance'!AN8</f>
        <v>503034.07985649345</v>
      </c>
      <c r="AO3">
        <f>'Electricity Balance'!AO8</f>
        <v>508037.16527431348</v>
      </c>
      <c r="AP3">
        <f>'Electricity Balance'!AP8</f>
        <v>514478.72636528441</v>
      </c>
      <c r="AQ3">
        <f>'Electricity Balance'!AQ8</f>
        <v>489567.96884094935</v>
      </c>
      <c r="AR3">
        <f>'Electricity Balance'!AR8</f>
        <v>494612.48554096953</v>
      </c>
      <c r="AS3">
        <f>'Electricity Balance'!AS8</f>
        <v>482091.66133373318</v>
      </c>
      <c r="AT3">
        <f>'Electricity Balance'!AT8</f>
        <v>489094.81771325314</v>
      </c>
      <c r="AU3">
        <f>'Electricity Balance'!AU8</f>
        <v>518899.28649684577</v>
      </c>
      <c r="AV3">
        <f>'Electricity Balance'!AV8</f>
        <v>520307.80081766855</v>
      </c>
      <c r="AW3">
        <f>'Electricity Balance'!AW8</f>
        <v>505296.20969699271</v>
      </c>
      <c r="AX3">
        <f>'Electricity Balance'!AX8</f>
        <v>474107.5346797611</v>
      </c>
      <c r="AY3">
        <f>'Electricity Balance'!AY8</f>
        <v>445539.9163429364</v>
      </c>
      <c r="AZ3">
        <f>'Electricity Balance'!AZ8</f>
        <v>441896.95728674077</v>
      </c>
    </row>
    <row r="4" spans="1:52" x14ac:dyDescent="0.45">
      <c r="A4" t="str">
        <f>'Electricity Balance'!A9</f>
        <v>Conventional Thermal Power Stations</v>
      </c>
      <c r="B4">
        <f>'Electricity Balance'!B9</f>
        <v>1680689.3418702078</v>
      </c>
      <c r="C4">
        <f>'Electricity Balance'!C9</f>
        <v>1703964.9587619489</v>
      </c>
      <c r="D4">
        <f>'Electricity Balance'!D9</f>
        <v>1763506.9812891704</v>
      </c>
      <c r="E4">
        <f>'Electricity Balance'!E9</f>
        <v>1851989.7483854436</v>
      </c>
      <c r="F4">
        <f>'Electricity Balance'!F9</f>
        <v>1871092.6447708225</v>
      </c>
      <c r="G4">
        <f>'Electricity Balance'!G9</f>
        <v>1906935.7384653962</v>
      </c>
      <c r="H4">
        <f>'Electricity Balance'!H9</f>
        <v>1944755.6931395349</v>
      </c>
      <c r="I4">
        <f>'Electricity Balance'!I9</f>
        <v>1991645.7934883719</v>
      </c>
      <c r="J4">
        <f>'Electricity Balance'!J9</f>
        <v>1957847.53</v>
      </c>
      <c r="K4">
        <f>'Electricity Balance'!K9</f>
        <v>1813552.6840697676</v>
      </c>
      <c r="L4">
        <f>'Electricity Balance'!L9</f>
        <v>1868750.9815268461</v>
      </c>
      <c r="M4">
        <f>'Electricity Balance'!M9</f>
        <v>1824338.7407126322</v>
      </c>
      <c r="N4">
        <f>'Electricity Balance'!N9</f>
        <v>1773063.6579013281</v>
      </c>
      <c r="O4">
        <f>'Electricity Balance'!O9</f>
        <v>1671021.4516212197</v>
      </c>
      <c r="P4">
        <f>'Electricity Balance'!P9</f>
        <v>1561751.9923137755</v>
      </c>
      <c r="Q4">
        <f>'Electricity Balance'!Q9</f>
        <v>1601008.1326313789</v>
      </c>
      <c r="R4">
        <f>'Electricity Balance'!R9</f>
        <v>1550739.0886493491</v>
      </c>
      <c r="S4">
        <f>'Electricity Balance'!S9</f>
        <v>1524511.7387917098</v>
      </c>
      <c r="T4">
        <f>'Electricity Balance'!T9</f>
        <v>1475745.4352652733</v>
      </c>
      <c r="U4">
        <f>'Electricity Balance'!U9</f>
        <v>1422004.1255388961</v>
      </c>
      <c r="V4">
        <f>'Electricity Balance'!V9</f>
        <v>1368790.409253241</v>
      </c>
      <c r="W4">
        <f>'Electricity Balance'!W9</f>
        <v>1328967.7241042834</v>
      </c>
      <c r="X4">
        <f>'Electricity Balance'!X9</f>
        <v>1374211.009821258</v>
      </c>
      <c r="Y4">
        <f>'Electricity Balance'!Y9</f>
        <v>1399224.2090046948</v>
      </c>
      <c r="Z4">
        <f>'Electricity Balance'!Z9</f>
        <v>1386225.3837324681</v>
      </c>
      <c r="AA4">
        <f>'Electricity Balance'!AA9</f>
        <v>1353921.3047634892</v>
      </c>
      <c r="AB4">
        <f>'Electricity Balance'!AB9</f>
        <v>1334787.7955906414</v>
      </c>
      <c r="AC4">
        <f>'Electricity Balance'!AC9</f>
        <v>1291040.1931561523</v>
      </c>
      <c r="AD4">
        <f>'Electricity Balance'!AD9</f>
        <v>1281429.8430118412</v>
      </c>
      <c r="AE4">
        <f>'Electricity Balance'!AE9</f>
        <v>1254530.3724240891</v>
      </c>
      <c r="AF4">
        <f>'Electricity Balance'!AF9</f>
        <v>1229683.440775211</v>
      </c>
      <c r="AG4">
        <f>'Electricity Balance'!AG9</f>
        <v>1180185.2579051475</v>
      </c>
      <c r="AH4">
        <f>'Electricity Balance'!AH9</f>
        <v>1162056.4378085255</v>
      </c>
      <c r="AI4">
        <f>'Electricity Balance'!AI9</f>
        <v>1172961.698888663</v>
      </c>
      <c r="AJ4">
        <f>'Electricity Balance'!AJ9</f>
        <v>1155037.9024454309</v>
      </c>
      <c r="AK4">
        <f>'Electricity Balance'!AK9</f>
        <v>1163794.3751235919</v>
      </c>
      <c r="AL4">
        <f>'Electricity Balance'!AL9</f>
        <v>1103135.7311629837</v>
      </c>
      <c r="AM4">
        <f>'Electricity Balance'!AM9</f>
        <v>1064278.53658566</v>
      </c>
      <c r="AN4">
        <f>'Electricity Balance'!AN9</f>
        <v>1035893.3020209337</v>
      </c>
      <c r="AO4">
        <f>'Electricity Balance'!AO9</f>
        <v>998850.2131927103</v>
      </c>
      <c r="AP4">
        <f>'Electricity Balance'!AP9</f>
        <v>947764.81347112823</v>
      </c>
      <c r="AQ4">
        <f>'Electricity Balance'!AQ9</f>
        <v>951039.55232638586</v>
      </c>
      <c r="AR4">
        <f>'Electricity Balance'!AR9</f>
        <v>927997.82258794876</v>
      </c>
      <c r="AS4">
        <f>'Electricity Balance'!AS9</f>
        <v>926058.90479271242</v>
      </c>
      <c r="AT4">
        <f>'Electricity Balance'!AT9</f>
        <v>905295.33135096345</v>
      </c>
      <c r="AU4">
        <f>'Electricity Balance'!AU9</f>
        <v>864961.25254170154</v>
      </c>
      <c r="AV4">
        <f>'Electricity Balance'!AV9</f>
        <v>852752.79204770364</v>
      </c>
      <c r="AW4">
        <f>'Electricity Balance'!AW9</f>
        <v>849063.3816944327</v>
      </c>
      <c r="AX4">
        <f>'Electricity Balance'!AX9</f>
        <v>869298.47941617016</v>
      </c>
      <c r="AY4">
        <f>'Electricity Balance'!AY9</f>
        <v>889355.49918079935</v>
      </c>
      <c r="AZ4">
        <f>'Electricity Balance'!AZ9</f>
        <v>885835.13558844267</v>
      </c>
    </row>
    <row r="5" spans="1:52" x14ac:dyDescent="0.45">
      <c r="A5" t="str">
        <f>'Electricity Balance'!A10</f>
        <v>Electricity-only Plants</v>
      </c>
      <c r="B5">
        <f>'Electricity Balance'!B10</f>
        <v>1222380.4873149586</v>
      </c>
      <c r="C5">
        <f>'Electricity Balance'!C10</f>
        <v>1235565.6683715065</v>
      </c>
      <c r="D5">
        <f>'Electricity Balance'!D10</f>
        <v>1276775.0703884405</v>
      </c>
      <c r="E5">
        <f>'Electricity Balance'!E10</f>
        <v>1332222.4959522579</v>
      </c>
      <c r="F5">
        <f>'Electricity Balance'!F10</f>
        <v>1323283.8167146137</v>
      </c>
      <c r="G5">
        <f>'Electricity Balance'!G10</f>
        <v>1360059.717763114</v>
      </c>
      <c r="H5">
        <f>'Electricity Balance'!H10</f>
        <v>1368915.9569677531</v>
      </c>
      <c r="I5">
        <f>'Electricity Balance'!I10</f>
        <v>1412658.4485022579</v>
      </c>
      <c r="J5">
        <f>'Electricity Balance'!J10</f>
        <v>1371904.8600616085</v>
      </c>
      <c r="K5">
        <f>'Electricity Balance'!K10</f>
        <v>1240306.4402076188</v>
      </c>
      <c r="L5">
        <f>'Electricity Balance'!L10</f>
        <v>1227082.598003285</v>
      </c>
      <c r="M5">
        <f>'Electricity Balance'!M10</f>
        <v>1229842.2099596201</v>
      </c>
      <c r="N5">
        <f>'Electricity Balance'!N10</f>
        <v>1207530.1162176791</v>
      </c>
      <c r="O5">
        <f>'Electricity Balance'!O10</f>
        <v>1101493.074634637</v>
      </c>
      <c r="P5">
        <f>'Electricity Balance'!P10</f>
        <v>1038345.4108557686</v>
      </c>
      <c r="Q5">
        <f>'Electricity Balance'!Q10</f>
        <v>1072829.0051732133</v>
      </c>
      <c r="R5">
        <f>'Electricity Balance'!R10</f>
        <v>1034542.2836179814</v>
      </c>
      <c r="S5">
        <f>'Electricity Balance'!S10</f>
        <v>990681.82508625253</v>
      </c>
      <c r="T5">
        <f>'Electricity Balance'!T10</f>
        <v>946022.83522453415</v>
      </c>
      <c r="U5">
        <f>'Electricity Balance'!U10</f>
        <v>888513.55363198812</v>
      </c>
      <c r="V5">
        <f>'Electricity Balance'!V10</f>
        <v>844859.66467677266</v>
      </c>
      <c r="W5">
        <f>'Electricity Balance'!W10</f>
        <v>814216.66562051012</v>
      </c>
      <c r="X5">
        <f>'Electricity Balance'!X10</f>
        <v>841178.00158178015</v>
      </c>
      <c r="Y5">
        <f>'Electricity Balance'!Y10</f>
        <v>864855.33944141178</v>
      </c>
      <c r="Z5">
        <f>'Electricity Balance'!Z10</f>
        <v>841747.45081512618</v>
      </c>
      <c r="AA5">
        <f>'Electricity Balance'!AA10</f>
        <v>807101.23355841264</v>
      </c>
      <c r="AB5">
        <f>'Electricity Balance'!AB10</f>
        <v>803738.02200344403</v>
      </c>
      <c r="AC5">
        <f>'Electricity Balance'!AC10</f>
        <v>767525.77885187883</v>
      </c>
      <c r="AD5">
        <f>'Electricity Balance'!AD10</f>
        <v>757724.08120221528</v>
      </c>
      <c r="AE5">
        <f>'Electricity Balance'!AE10</f>
        <v>743072.25200087414</v>
      </c>
      <c r="AF5">
        <f>'Electricity Balance'!AF10</f>
        <v>716506.33014250651</v>
      </c>
      <c r="AG5">
        <f>'Electricity Balance'!AG10</f>
        <v>663148.04470436496</v>
      </c>
      <c r="AH5">
        <f>'Electricity Balance'!AH10</f>
        <v>650624.1382626124</v>
      </c>
      <c r="AI5">
        <f>'Electricity Balance'!AI10</f>
        <v>659389.53203011642</v>
      </c>
      <c r="AJ5">
        <f>'Electricity Balance'!AJ10</f>
        <v>646270.33458346699</v>
      </c>
      <c r="AK5">
        <f>'Electricity Balance'!AK10</f>
        <v>681918.02014627343</v>
      </c>
      <c r="AL5">
        <f>'Electricity Balance'!AL10</f>
        <v>620997.95752461278</v>
      </c>
      <c r="AM5">
        <f>'Electricity Balance'!AM10</f>
        <v>583799.61096614064</v>
      </c>
      <c r="AN5">
        <f>'Electricity Balance'!AN10</f>
        <v>563244.97217306925</v>
      </c>
      <c r="AO5">
        <f>'Electricity Balance'!AO10</f>
        <v>531536.96465226857</v>
      </c>
      <c r="AP5">
        <f>'Electricity Balance'!AP10</f>
        <v>495968.35000314971</v>
      </c>
      <c r="AQ5">
        <f>'Electricity Balance'!AQ10</f>
        <v>492653.57212161197</v>
      </c>
      <c r="AR5">
        <f>'Electricity Balance'!AR10</f>
        <v>471021.38738202216</v>
      </c>
      <c r="AS5">
        <f>'Electricity Balance'!AS10</f>
        <v>459940.0763700211</v>
      </c>
      <c r="AT5">
        <f>'Electricity Balance'!AT10</f>
        <v>437911.61287296406</v>
      </c>
      <c r="AU5">
        <f>'Electricity Balance'!AU10</f>
        <v>393809.47438661446</v>
      </c>
      <c r="AV5">
        <f>'Electricity Balance'!AV10</f>
        <v>383127.21686213696</v>
      </c>
      <c r="AW5">
        <f>'Electricity Balance'!AW10</f>
        <v>373729.93675372342</v>
      </c>
      <c r="AX5">
        <f>'Electricity Balance'!AX10</f>
        <v>394853.49922301271</v>
      </c>
      <c r="AY5">
        <f>'Electricity Balance'!AY10</f>
        <v>407960.78277856275</v>
      </c>
      <c r="AZ5">
        <f>'Electricity Balance'!AZ10</f>
        <v>398478.8502352392</v>
      </c>
    </row>
    <row r="6" spans="1:52" x14ac:dyDescent="0.45">
      <c r="A6" t="str">
        <f>'Electricity Balance'!A11</f>
        <v>CHP Plants</v>
      </c>
      <c r="B6">
        <f>'Electricity Balance'!B11</f>
        <v>458308.85455524898</v>
      </c>
      <c r="C6">
        <f>'Electricity Balance'!C11</f>
        <v>468399.29039044224</v>
      </c>
      <c r="D6">
        <f>'Electricity Balance'!D11</f>
        <v>486731.91090072965</v>
      </c>
      <c r="E6">
        <f>'Electricity Balance'!E11</f>
        <v>519767.25243318547</v>
      </c>
      <c r="F6">
        <f>'Electricity Balance'!F11</f>
        <v>547808.82805620856</v>
      </c>
      <c r="G6">
        <f>'Electricity Balance'!G11</f>
        <v>546876.02070228267</v>
      </c>
      <c r="H6">
        <f>'Electricity Balance'!H11</f>
        <v>575839.73617178202</v>
      </c>
      <c r="I6">
        <f>'Electricity Balance'!I11</f>
        <v>578987.34498611453</v>
      </c>
      <c r="J6">
        <f>'Electricity Balance'!J11</f>
        <v>585942.66993839189</v>
      </c>
      <c r="K6">
        <f>'Electricity Balance'!K11</f>
        <v>573246.24386214919</v>
      </c>
      <c r="L6">
        <f>'Electricity Balance'!L11</f>
        <v>641668.38352356153</v>
      </c>
      <c r="M6">
        <f>'Electricity Balance'!M11</f>
        <v>594496.5307530124</v>
      </c>
      <c r="N6">
        <f>'Electricity Balance'!N11</f>
        <v>565533.54168364871</v>
      </c>
      <c r="O6">
        <f>'Electricity Balance'!O11</f>
        <v>569528.37698658253</v>
      </c>
      <c r="P6">
        <f>'Electricity Balance'!P11</f>
        <v>523406.58145800681</v>
      </c>
      <c r="Q6">
        <f>'Electricity Balance'!Q11</f>
        <v>528179.1274581654</v>
      </c>
      <c r="R6">
        <f>'Electricity Balance'!R11</f>
        <v>516196.80503136758</v>
      </c>
      <c r="S6">
        <f>'Electricity Balance'!S11</f>
        <v>533829.91370545712</v>
      </c>
      <c r="T6">
        <f>'Electricity Balance'!T11</f>
        <v>529722.6000407394</v>
      </c>
      <c r="U6">
        <f>'Electricity Balance'!U11</f>
        <v>533490.57190690818</v>
      </c>
      <c r="V6">
        <f>'Electricity Balance'!V11</f>
        <v>523930.74457646854</v>
      </c>
      <c r="W6">
        <f>'Electricity Balance'!W11</f>
        <v>514751.05848377349</v>
      </c>
      <c r="X6">
        <f>'Electricity Balance'!X11</f>
        <v>533033.00823947811</v>
      </c>
      <c r="Y6">
        <f>'Electricity Balance'!Y11</f>
        <v>534368.86956328328</v>
      </c>
      <c r="Z6">
        <f>'Electricity Balance'!Z11</f>
        <v>544477.93291734229</v>
      </c>
      <c r="AA6">
        <f>'Electricity Balance'!AA11</f>
        <v>546820.07120507653</v>
      </c>
      <c r="AB6">
        <f>'Electricity Balance'!AB11</f>
        <v>531049.77358719718</v>
      </c>
      <c r="AC6">
        <f>'Electricity Balance'!AC11</f>
        <v>523514.41430427361</v>
      </c>
      <c r="AD6">
        <f>'Electricity Balance'!AD11</f>
        <v>523705.76180962584</v>
      </c>
      <c r="AE6">
        <f>'Electricity Balance'!AE11</f>
        <v>511458.12042321503</v>
      </c>
      <c r="AF6">
        <f>'Electricity Balance'!AF11</f>
        <v>513177.11063270451</v>
      </c>
      <c r="AG6">
        <f>'Electricity Balance'!AG11</f>
        <v>517037.21320078248</v>
      </c>
      <c r="AH6">
        <f>'Electricity Balance'!AH11</f>
        <v>511432.29954591341</v>
      </c>
      <c r="AI6">
        <f>'Electricity Balance'!AI11</f>
        <v>513572.16685854632</v>
      </c>
      <c r="AJ6">
        <f>'Electricity Balance'!AJ11</f>
        <v>508767.5678619637</v>
      </c>
      <c r="AK6">
        <f>'Electricity Balance'!AK11</f>
        <v>481876.35497731861</v>
      </c>
      <c r="AL6">
        <f>'Electricity Balance'!AL11</f>
        <v>482137.77363837091</v>
      </c>
      <c r="AM6">
        <f>'Electricity Balance'!AM11</f>
        <v>480478.92561951955</v>
      </c>
      <c r="AN6">
        <f>'Electricity Balance'!AN11</f>
        <v>472648.32984786457</v>
      </c>
      <c r="AO6">
        <f>'Electricity Balance'!AO11</f>
        <v>467313.2485404418</v>
      </c>
      <c r="AP6">
        <f>'Electricity Balance'!AP11</f>
        <v>451796.46346797876</v>
      </c>
      <c r="AQ6">
        <f>'Electricity Balance'!AQ11</f>
        <v>458385.98020477395</v>
      </c>
      <c r="AR6">
        <f>'Electricity Balance'!AR11</f>
        <v>456976.43520592654</v>
      </c>
      <c r="AS6">
        <f>'Electricity Balance'!AS11</f>
        <v>466118.82842269097</v>
      </c>
      <c r="AT6">
        <f>'Electricity Balance'!AT11</f>
        <v>467383.71847799997</v>
      </c>
      <c r="AU6">
        <f>'Electricity Balance'!AU11</f>
        <v>471151.77815508714</v>
      </c>
      <c r="AV6">
        <f>'Electricity Balance'!AV11</f>
        <v>469625.57518556656</v>
      </c>
      <c r="AW6">
        <f>'Electricity Balance'!AW11</f>
        <v>475333.44494070939</v>
      </c>
      <c r="AX6">
        <f>'Electricity Balance'!AX11</f>
        <v>474444.98019315704</v>
      </c>
      <c r="AY6">
        <f>'Electricity Balance'!AY11</f>
        <v>481394.71640223678</v>
      </c>
      <c r="AZ6">
        <f>'Electricity Balance'!AZ11</f>
        <v>487356.28535320319</v>
      </c>
    </row>
    <row r="7" spans="1:52" x14ac:dyDescent="0.45">
      <c r="A7" t="str">
        <f>'Electricity Balance'!A12</f>
        <v>Exchanges, Transfers, Returns</v>
      </c>
      <c r="B7">
        <f>'Electricity Balance'!B12</f>
        <v>379675.82501816325</v>
      </c>
      <c r="C7">
        <f>'Electricity Balance'!C12</f>
        <v>406503.48837209301</v>
      </c>
      <c r="D7">
        <f>'Electricity Balance'!D12</f>
        <v>356017.4418604651</v>
      </c>
      <c r="E7">
        <f>'Electricity Balance'!E12</f>
        <v>353993.02325581387</v>
      </c>
      <c r="F7">
        <f>'Electricity Balance'!F12</f>
        <v>389015.11627906957</v>
      </c>
      <c r="G7">
        <f>'Electricity Balance'!G12</f>
        <v>385640.58469475509</v>
      </c>
      <c r="H7">
        <f>'Electricity Balance'!H12</f>
        <v>401218.60465116287</v>
      </c>
      <c r="I7">
        <f>'Electricity Balance'!I12</f>
        <v>422994.18604651175</v>
      </c>
      <c r="J7">
        <f>'Electricity Balance'!J12</f>
        <v>459639.53488372092</v>
      </c>
      <c r="K7">
        <f>'Electricity Balance'!K12</f>
        <v>483239.53488372097</v>
      </c>
      <c r="L7">
        <f>'Electricity Balance'!L12</f>
        <v>549148.96418535244</v>
      </c>
      <c r="M7">
        <f>'Electricity Balance'!M12</f>
        <v>537577.40273417486</v>
      </c>
      <c r="N7">
        <f>'Electricity Balance'!N12</f>
        <v>609606.93741793139</v>
      </c>
      <c r="O7">
        <f>'Electricity Balance'!O12</f>
        <v>688616.32683894702</v>
      </c>
      <c r="P7">
        <f>'Electricity Balance'!P12</f>
        <v>720789.70229803096</v>
      </c>
      <c r="Q7">
        <f>'Electricity Balance'!Q12</f>
        <v>745626.06508606183</v>
      </c>
      <c r="R7">
        <f>'Electricity Balance'!R12</f>
        <v>754268.86139331013</v>
      </c>
      <c r="S7">
        <f>'Electricity Balance'!S12</f>
        <v>816016.69404758001</v>
      </c>
      <c r="T7">
        <f>'Electricity Balance'!T12</f>
        <v>885155.20206227875</v>
      </c>
      <c r="U7">
        <f>'Electricity Balance'!U12</f>
        <v>946508.85286908387</v>
      </c>
      <c r="V7">
        <f>'Electricity Balance'!V12</f>
        <v>1017215.5652719601</v>
      </c>
      <c r="W7">
        <f>'Electricity Balance'!W12</f>
        <v>1074771.0892262189</v>
      </c>
      <c r="X7">
        <f>'Electricity Balance'!X12</f>
        <v>1093755.1830424527</v>
      </c>
      <c r="Y7">
        <f>'Electricity Balance'!Y12</f>
        <v>1128614.2105198023</v>
      </c>
      <c r="Z7">
        <f>'Electricity Balance'!Z12</f>
        <v>1184265.4685917529</v>
      </c>
      <c r="AA7">
        <f>'Electricity Balance'!AA12</f>
        <v>1233320.1298474385</v>
      </c>
      <c r="AB7">
        <f>'Electricity Balance'!AB12</f>
        <v>1276632.712312687</v>
      </c>
      <c r="AC7">
        <f>'Electricity Balance'!AC12</f>
        <v>1321747.0699626755</v>
      </c>
      <c r="AD7">
        <f>'Electricity Balance'!AD12</f>
        <v>1360071.8519263971</v>
      </c>
      <c r="AE7">
        <f>'Electricity Balance'!AE12</f>
        <v>1416888.844599324</v>
      </c>
      <c r="AF7">
        <f>'Electricity Balance'!AF12</f>
        <v>1468593.0213317431</v>
      </c>
      <c r="AG7">
        <f>'Electricity Balance'!AG12</f>
        <v>1523029.4648981341</v>
      </c>
      <c r="AH7">
        <f>'Electricity Balance'!AH12</f>
        <v>1570558.0986188331</v>
      </c>
      <c r="AI7">
        <f>'Electricity Balance'!AI12</f>
        <v>1620430.9132143706</v>
      </c>
      <c r="AJ7">
        <f>'Electricity Balance'!AJ12</f>
        <v>1676480.1623950694</v>
      </c>
      <c r="AK7">
        <f>'Electricity Balance'!AK12</f>
        <v>1753888.7883219011</v>
      </c>
      <c r="AL7">
        <f>'Electricity Balance'!AL12</f>
        <v>1842916.8710386509</v>
      </c>
      <c r="AM7">
        <f>'Electricity Balance'!AM12</f>
        <v>1928057.7770641199</v>
      </c>
      <c r="AN7">
        <f>'Electricity Balance'!AN12</f>
        <v>2001121.0753733341</v>
      </c>
      <c r="AO7">
        <f>'Electricity Balance'!AO12</f>
        <v>2067793.097206837</v>
      </c>
      <c r="AP7">
        <f>'Electricity Balance'!AP12</f>
        <v>2146014.0925598536</v>
      </c>
      <c r="AQ7">
        <f>'Electricity Balance'!AQ12</f>
        <v>2210701.590556764</v>
      </c>
      <c r="AR7">
        <f>'Electricity Balance'!AR12</f>
        <v>2274047.2484123004</v>
      </c>
      <c r="AS7">
        <f>'Electricity Balance'!AS12</f>
        <v>2327947.099889766</v>
      </c>
      <c r="AT7">
        <f>'Electricity Balance'!AT12</f>
        <v>2379258.2632920877</v>
      </c>
      <c r="AU7">
        <f>'Electricity Balance'!AU12</f>
        <v>2430510.8654690087</v>
      </c>
      <c r="AV7">
        <f>'Electricity Balance'!AV12</f>
        <v>2481661.2261074875</v>
      </c>
      <c r="AW7">
        <f>'Electricity Balance'!AW12</f>
        <v>2539581.2258657459</v>
      </c>
      <c r="AX7">
        <f>'Electricity Balance'!AX12</f>
        <v>2591183.2789624822</v>
      </c>
      <c r="AY7">
        <f>'Electricity Balance'!AY12</f>
        <v>2644937.9413981703</v>
      </c>
      <c r="AZ7">
        <f>'Electricity Balance'!AZ12</f>
        <v>2691737.0800914164</v>
      </c>
    </row>
    <row r="8" spans="1:52" x14ac:dyDescent="0.45">
      <c r="A8" t="str">
        <f>'Electricity Balance'!A16</f>
        <v>Own Use in Electricity, CHP and Heat Plants</v>
      </c>
      <c r="B8">
        <f>'Electricity Balance'!B16</f>
        <v>162330.6172959127</v>
      </c>
      <c r="C8">
        <f>'Electricity Balance'!C16</f>
        <v>164207.26376194868</v>
      </c>
      <c r="D8">
        <f>'Electricity Balance'!D16</f>
        <v>167987.03024265877</v>
      </c>
      <c r="E8">
        <f>'Electricity Balance'!E16</f>
        <v>170866.88094358245</v>
      </c>
      <c r="F8">
        <f>'Electricity Balance'!F16</f>
        <v>170016.7787243113</v>
      </c>
      <c r="G8">
        <f>'Electricity Balance'!G16</f>
        <v>172412.58067594841</v>
      </c>
      <c r="H8">
        <f>'Electricity Balance'!H16</f>
        <v>174791.67651162791</v>
      </c>
      <c r="I8">
        <f>'Electricity Balance'!I16</f>
        <v>174107.21441860526</v>
      </c>
      <c r="J8">
        <f>'Electricity Balance'!J16</f>
        <v>170032.29395348844</v>
      </c>
      <c r="K8">
        <f>'Electricity Balance'!K16</f>
        <v>165816.19941860478</v>
      </c>
      <c r="L8">
        <f>'Electricity Balance'!L16</f>
        <v>167737.66629049162</v>
      </c>
      <c r="M8">
        <f>'Electricity Balance'!M16</f>
        <v>168585.36246495176</v>
      </c>
      <c r="N8">
        <f>'Electricity Balance'!N16</f>
        <v>170471.92093173377</v>
      </c>
      <c r="O8">
        <f>'Electricity Balance'!O16</f>
        <v>164142.84706370239</v>
      </c>
      <c r="P8">
        <f>'Electricity Balance'!P16</f>
        <v>159126.88722184987</v>
      </c>
      <c r="Q8">
        <f>'Electricity Balance'!Q16</f>
        <v>161920.61241475199</v>
      </c>
      <c r="R8">
        <f>'Electricity Balance'!R16</f>
        <v>124258.80421731751</v>
      </c>
      <c r="S8">
        <f>'Electricity Balance'!S16</f>
        <v>122243.02594356443</v>
      </c>
      <c r="T8">
        <f>'Electricity Balance'!T16</f>
        <v>118064.87072046872</v>
      </c>
      <c r="U8">
        <f>'Electricity Balance'!U16</f>
        <v>114182.26166219619</v>
      </c>
      <c r="V8">
        <f>'Electricity Balance'!V16</f>
        <v>110672.85363072409</v>
      </c>
      <c r="W8">
        <f>'Electricity Balance'!W16</f>
        <v>108308.43182794421</v>
      </c>
      <c r="X8">
        <f>'Electricity Balance'!X16</f>
        <v>107375.43685870302</v>
      </c>
      <c r="Y8">
        <f>'Electricity Balance'!Y16</f>
        <v>104069.33260124178</v>
      </c>
      <c r="Z8">
        <f>'Electricity Balance'!Z16</f>
        <v>101161.75371194082</v>
      </c>
      <c r="AA8">
        <f>'Electricity Balance'!AA16</f>
        <v>99517.133759134886</v>
      </c>
      <c r="AB8">
        <f>'Electricity Balance'!AB16</f>
        <v>98239.885222284109</v>
      </c>
      <c r="AC8">
        <f>'Electricity Balance'!AC16</f>
        <v>97335.439203846414</v>
      </c>
      <c r="AD8">
        <f>'Electricity Balance'!AD16</f>
        <v>96029.928167638573</v>
      </c>
      <c r="AE8">
        <f>'Electricity Balance'!AE16</f>
        <v>93633.343365317589</v>
      </c>
      <c r="AF8">
        <f>'Electricity Balance'!AF16</f>
        <v>90112.31764332953</v>
      </c>
      <c r="AG8">
        <f>'Electricity Balance'!AG16</f>
        <v>87195.087842231296</v>
      </c>
      <c r="AH8">
        <f>'Electricity Balance'!AH16</f>
        <v>85263.282426303791</v>
      </c>
      <c r="AI8">
        <f>'Electricity Balance'!AI16</f>
        <v>82919.591925012588</v>
      </c>
      <c r="AJ8">
        <f>'Electricity Balance'!AJ16</f>
        <v>80874.061691904702</v>
      </c>
      <c r="AK8">
        <f>'Electricity Balance'!AK16</f>
        <v>77419.268553170288</v>
      </c>
      <c r="AL8">
        <f>'Electricity Balance'!AL16</f>
        <v>75769.670462169233</v>
      </c>
      <c r="AM8">
        <f>'Electricity Balance'!AM16</f>
        <v>73873.320201789844</v>
      </c>
      <c r="AN8">
        <f>'Electricity Balance'!AN16</f>
        <v>72122.565570542734</v>
      </c>
      <c r="AO8">
        <f>'Electricity Balance'!AO16</f>
        <v>72854.288385530832</v>
      </c>
      <c r="AP8">
        <f>'Electricity Balance'!AP16</f>
        <v>72734.377264932293</v>
      </c>
      <c r="AQ8">
        <f>'Electricity Balance'!AQ16</f>
        <v>74508.718779937641</v>
      </c>
      <c r="AR8">
        <f>'Electricity Balance'!AR16</f>
        <v>78763.864958678212</v>
      </c>
      <c r="AS8">
        <f>'Electricity Balance'!AS16</f>
        <v>83224.721673302483</v>
      </c>
      <c r="AT8">
        <f>'Electricity Balance'!AT16</f>
        <v>86837.062826184541</v>
      </c>
      <c r="AU8">
        <f>'Electricity Balance'!AU16</f>
        <v>93301.691432069143</v>
      </c>
      <c r="AV8">
        <f>'Electricity Balance'!AV16</f>
        <v>97866.27825845292</v>
      </c>
      <c r="AW8">
        <f>'Electricity Balance'!AW16</f>
        <v>101552.18141848368</v>
      </c>
      <c r="AX8">
        <f>'Electricity Balance'!AX16</f>
        <v>109514.54703390373</v>
      </c>
      <c r="AY8">
        <f>'Electricity Balance'!AY16</f>
        <v>117504.74568280159</v>
      </c>
      <c r="AZ8">
        <f>'Electricity Balance'!AZ16</f>
        <v>123444.5733505644</v>
      </c>
    </row>
    <row r="10" spans="1:52" ht="28.5" x14ac:dyDescent="0.45">
      <c r="A10" s="5" t="s">
        <v>94</v>
      </c>
      <c r="B10" s="39">
        <f>1+B8/(SUM(B3:B4)-B8)</f>
        <v>1.0659028046259726</v>
      </c>
      <c r="C10" s="39">
        <f t="shared" ref="C10:AZ10" si="0">1+C8/(SUM(C3:C4)-C8)</f>
        <v>1.0651986152458999</v>
      </c>
      <c r="D10" s="39">
        <f t="shared" si="0"/>
        <v>1.0649718241109574</v>
      </c>
      <c r="E10" s="39">
        <f t="shared" si="0"/>
        <v>1.063832465580945</v>
      </c>
      <c r="F10" s="39">
        <f t="shared" si="0"/>
        <v>1.0627523210394312</v>
      </c>
      <c r="G10" s="39">
        <f t="shared" si="0"/>
        <v>1.0631075767157034</v>
      </c>
      <c r="H10" s="39">
        <f t="shared" si="0"/>
        <v>1.0633380745615291</v>
      </c>
      <c r="I10" s="39">
        <f t="shared" si="0"/>
        <v>1.0632508671602974</v>
      </c>
      <c r="J10" s="39">
        <f t="shared" si="0"/>
        <v>1.0624021832133399</v>
      </c>
      <c r="K10" s="39">
        <f t="shared" si="0"/>
        <v>1.0652411448084178</v>
      </c>
      <c r="L10" s="39">
        <f t="shared" si="0"/>
        <v>1.0640841731873785</v>
      </c>
      <c r="M10" s="39">
        <f t="shared" si="0"/>
        <v>1.0657936700708033</v>
      </c>
      <c r="N10" s="39">
        <f t="shared" si="0"/>
        <v>1.0686059193029165</v>
      </c>
      <c r="O10" s="39">
        <f t="shared" si="0"/>
        <v>1.0688648410098243</v>
      </c>
      <c r="P10" s="39">
        <f t="shared" si="0"/>
        <v>1.0698304581075277</v>
      </c>
      <c r="Q10" s="39">
        <f t="shared" si="0"/>
        <v>1.0705210104609324</v>
      </c>
      <c r="R10" s="39">
        <f t="shared" si="0"/>
        <v>1.0537016393441059</v>
      </c>
      <c r="S10" s="39">
        <f t="shared" si="0"/>
        <v>1.0537793902559858</v>
      </c>
      <c r="T10" s="39">
        <f t="shared" si="0"/>
        <v>1.0537122484873971</v>
      </c>
      <c r="U10" s="39">
        <f t="shared" si="0"/>
        <v>1.053403267561223</v>
      </c>
      <c r="V10" s="39">
        <f t="shared" si="0"/>
        <v>1.0533255966368489</v>
      </c>
      <c r="W10" s="39">
        <f t="shared" si="0"/>
        <v>1.0531503458200124</v>
      </c>
      <c r="X10" s="39">
        <f t="shared" si="0"/>
        <v>1.0524632939553931</v>
      </c>
      <c r="Y10" s="39">
        <f t="shared" si="0"/>
        <v>1.0515157862443689</v>
      </c>
      <c r="Z10" s="39">
        <f t="shared" si="0"/>
        <v>1.0510200235453673</v>
      </c>
      <c r="AA10" s="39">
        <f t="shared" si="0"/>
        <v>1.0509990049782865</v>
      </c>
      <c r="AB10" s="39">
        <f t="shared" si="0"/>
        <v>1.0508682655376971</v>
      </c>
      <c r="AC10" s="39">
        <f t="shared" si="0"/>
        <v>1.0510303675863064</v>
      </c>
      <c r="AD10" s="39">
        <f t="shared" si="0"/>
        <v>1.0506340063605188</v>
      </c>
      <c r="AE10" s="39">
        <f t="shared" si="0"/>
        <v>1.050318108419585</v>
      </c>
      <c r="AF10" s="39">
        <f t="shared" si="0"/>
        <v>1.0494122568659749</v>
      </c>
      <c r="AG10" s="39">
        <f t="shared" si="0"/>
        <v>1.0490359605921562</v>
      </c>
      <c r="AH10" s="39">
        <f t="shared" si="0"/>
        <v>1.048523034267675</v>
      </c>
      <c r="AI10" s="39">
        <f t="shared" si="0"/>
        <v>1.0480250256754138</v>
      </c>
      <c r="AJ10" s="39">
        <f t="shared" si="0"/>
        <v>1.0479787713655153</v>
      </c>
      <c r="AK10" s="39">
        <f t="shared" si="0"/>
        <v>1.0475577074109284</v>
      </c>
      <c r="AL10" s="39">
        <f t="shared" si="0"/>
        <v>1.0484594983880988</v>
      </c>
      <c r="AM10" s="39">
        <f t="shared" si="0"/>
        <v>1.0489655650679786</v>
      </c>
      <c r="AN10" s="39">
        <f t="shared" si="0"/>
        <v>1.0491698450732747</v>
      </c>
      <c r="AO10" s="39">
        <f t="shared" si="0"/>
        <v>1.050803770770304</v>
      </c>
      <c r="AP10" s="39">
        <f t="shared" si="0"/>
        <v>1.0523453743409128</v>
      </c>
      <c r="AQ10" s="39">
        <f t="shared" si="0"/>
        <v>1.0545412371709324</v>
      </c>
      <c r="AR10" s="39">
        <f t="shared" si="0"/>
        <v>1.0586107626797507</v>
      </c>
      <c r="AS10" s="39">
        <f t="shared" si="0"/>
        <v>1.0628146262084979</v>
      </c>
      <c r="AT10" s="39">
        <f t="shared" si="0"/>
        <v>1.0664118831886389</v>
      </c>
      <c r="AU10" s="39">
        <f t="shared" si="0"/>
        <v>1.0722955730419501</v>
      </c>
      <c r="AV10" s="39">
        <f t="shared" si="0"/>
        <v>1.0767461689073012</v>
      </c>
      <c r="AW10" s="39">
        <f t="shared" si="0"/>
        <v>1.081059690907062</v>
      </c>
      <c r="AX10" s="39">
        <f t="shared" si="0"/>
        <v>1.0887554132250097</v>
      </c>
      <c r="AY10" s="39">
        <f t="shared" si="0"/>
        <v>1.0965218056896682</v>
      </c>
      <c r="AZ10" s="39">
        <f t="shared" si="0"/>
        <v>1.1025042370274609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17"/>
  <sheetViews>
    <sheetView workbookViewId="0">
      <selection activeCell="D17" sqref="D17"/>
    </sheetView>
  </sheetViews>
  <sheetFormatPr defaultColWidth="9.1328125" defaultRowHeight="14.25" x14ac:dyDescent="0.45"/>
  <cols>
    <col min="1" max="1" width="26.73046875" customWidth="1"/>
    <col min="2" max="2" width="12" bestFit="1" customWidth="1"/>
    <col min="3" max="3" width="24.1328125" customWidth="1"/>
    <col min="4" max="4" width="11" bestFit="1" customWidth="1"/>
    <col min="10" max="10" width="11" bestFit="1" customWidth="1"/>
  </cols>
  <sheetData>
    <row r="1" spans="1:10" ht="28.5" x14ac:dyDescent="0.45">
      <c r="A1" s="8" t="s">
        <v>22</v>
      </c>
      <c r="B1" t="s">
        <v>2</v>
      </c>
      <c r="C1" s="5" t="s">
        <v>3</v>
      </c>
      <c r="D1" t="s">
        <v>4</v>
      </c>
    </row>
    <row r="2" spans="1:10" x14ac:dyDescent="0.45">
      <c r="A2" t="s">
        <v>18</v>
      </c>
      <c r="B2" s="6">
        <f>jrc_potencia!T18*'Adjustment for Own Use'!$U$10</f>
        <v>10385073.524217984</v>
      </c>
      <c r="C2" s="6">
        <v>0</v>
      </c>
      <c r="D2" s="6">
        <f>jrc_potencia!AZ18*'Adjustment for Own Use'!$U$10</f>
        <v>11316085.967570664</v>
      </c>
    </row>
    <row r="3" spans="1:10" x14ac:dyDescent="0.45">
      <c r="A3" t="s">
        <v>5</v>
      </c>
      <c r="B3" s="6">
        <f>jrc_potencia!T21*'Adjustment for Own Use'!$U$10</f>
        <v>7719685.8491459256</v>
      </c>
      <c r="C3" s="6">
        <v>0</v>
      </c>
      <c r="D3" s="6">
        <f>jrc_potencia!AZ21*'Adjustment for Own Use'!$U$10</f>
        <v>7965842.4555174587</v>
      </c>
    </row>
    <row r="4" spans="1:10" x14ac:dyDescent="0.45">
      <c r="A4" t="s">
        <v>6</v>
      </c>
      <c r="B4" s="6">
        <f>jrc_potencia!T17*'Adjustment for Own Use'!$U$10</f>
        <v>11425828.18131008</v>
      </c>
      <c r="C4" s="6">
        <v>0</v>
      </c>
      <c r="D4" s="6">
        <f>jrc_potencia!AZ17*'Adjustment for Own Use'!$U$10</f>
        <v>11437176.889250359</v>
      </c>
    </row>
    <row r="5" spans="1:10" x14ac:dyDescent="0.45">
      <c r="A5" t="s">
        <v>7</v>
      </c>
      <c r="B5">
        <v>0</v>
      </c>
      <c r="C5" s="6">
        <v>0</v>
      </c>
      <c r="D5">
        <v>0</v>
      </c>
    </row>
    <row r="6" spans="1:10" x14ac:dyDescent="0.45">
      <c r="A6" t="s">
        <v>8</v>
      </c>
      <c r="B6">
        <v>0</v>
      </c>
      <c r="C6" s="6">
        <v>0</v>
      </c>
      <c r="D6">
        <v>0</v>
      </c>
    </row>
    <row r="7" spans="1:10" x14ac:dyDescent="0.45">
      <c r="A7" t="s">
        <v>9</v>
      </c>
      <c r="B7">
        <v>0</v>
      </c>
      <c r="C7" s="6">
        <v>0</v>
      </c>
      <c r="D7">
        <v>0</v>
      </c>
    </row>
    <row r="8" spans="1:10" x14ac:dyDescent="0.45">
      <c r="A8" t="s">
        <v>10</v>
      </c>
      <c r="B8">
        <v>0</v>
      </c>
      <c r="C8" s="6">
        <v>0</v>
      </c>
      <c r="D8">
        <v>0</v>
      </c>
    </row>
    <row r="9" spans="1:10" x14ac:dyDescent="0.45">
      <c r="A9" t="s">
        <v>11</v>
      </c>
      <c r="B9" s="6">
        <f>jrc_potencia!T24*'Adjustment for Own Use'!$U$10</f>
        <v>14306035.991591183</v>
      </c>
      <c r="C9" s="6">
        <v>0</v>
      </c>
      <c r="D9" s="6">
        <f>jrc_potencia!AZ24*'Adjustment for Own Use'!$U$10</f>
        <v>11319580.014343679</v>
      </c>
      <c r="J9" s="19"/>
    </row>
    <row r="10" spans="1:10" x14ac:dyDescent="0.45">
      <c r="A10" t="s">
        <v>12</v>
      </c>
      <c r="B10">
        <v>0</v>
      </c>
      <c r="C10" s="6">
        <v>0</v>
      </c>
      <c r="D10">
        <v>0</v>
      </c>
    </row>
    <row r="11" spans="1:10" x14ac:dyDescent="0.45">
      <c r="A11" t="s">
        <v>13</v>
      </c>
      <c r="B11" s="6">
        <f>jrc_potencia!T22*'Adjustment for Own Use'!$U$10</f>
        <v>11207646.14735147</v>
      </c>
      <c r="C11" s="6">
        <v>0</v>
      </c>
      <c r="D11" s="6">
        <f>jrc_potencia!AZ22*'Adjustment for Own Use'!$U$10</f>
        <v>10402012.059258208</v>
      </c>
    </row>
    <row r="12" spans="1:10" x14ac:dyDescent="0.45">
      <c r="A12" t="s">
        <v>14</v>
      </c>
      <c r="B12" s="6">
        <f>jrc_potencia!T20*'Adjustment for Own Use'!$U$10</f>
        <v>11210399.34831194</v>
      </c>
      <c r="C12" s="6">
        <v>0</v>
      </c>
      <c r="D12" s="6">
        <f>jrc_potencia!AZ20*'Adjustment for Own Use'!$U$10</f>
        <v>10832594.453524834</v>
      </c>
    </row>
    <row r="13" spans="1:10" x14ac:dyDescent="0.45">
      <c r="A13" t="s">
        <v>16</v>
      </c>
      <c r="B13" s="6">
        <f>jrc_potencia!T19*'Adjustment for Own Use'!$U$10</f>
        <v>10667463.160995627</v>
      </c>
      <c r="C13" s="6">
        <v>0</v>
      </c>
      <c r="D13" s="6">
        <f>jrc_potencia!AZ19*'Adjustment for Own Use'!$U$10</f>
        <v>13784608.414263384</v>
      </c>
    </row>
    <row r="14" spans="1:10" x14ac:dyDescent="0.45">
      <c r="A14" t="s">
        <v>17</v>
      </c>
      <c r="B14">
        <v>0</v>
      </c>
      <c r="C14" s="6">
        <v>0</v>
      </c>
      <c r="D14">
        <v>0</v>
      </c>
    </row>
    <row r="15" spans="1:10" x14ac:dyDescent="0.45">
      <c r="A15" t="s">
        <v>19</v>
      </c>
      <c r="B15" s="6">
        <v>0</v>
      </c>
      <c r="C15" s="6">
        <v>0</v>
      </c>
      <c r="D15" s="6">
        <v>0</v>
      </c>
    </row>
    <row r="16" spans="1:10" x14ac:dyDescent="0.45">
      <c r="A16" t="s">
        <v>20</v>
      </c>
      <c r="B16" s="6">
        <f>jrc_potencia!T23*'Adjustment for Own Use'!$U$10</f>
        <v>10976390.976965113</v>
      </c>
      <c r="C16" s="6">
        <v>0</v>
      </c>
      <c r="D16" s="6">
        <f>jrc_potencia!AZ23*'Adjustment for Own Use'!$U$10</f>
        <v>10042007.133771595</v>
      </c>
    </row>
    <row r="17" spans="1:4" x14ac:dyDescent="0.45">
      <c r="A17" t="s">
        <v>21</v>
      </c>
      <c r="B17" s="6">
        <f>B9</f>
        <v>14306035.991591183</v>
      </c>
      <c r="C17" s="6">
        <v>0</v>
      </c>
      <c r="D17" s="6">
        <f>D9</f>
        <v>11319580.014343679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jrc_potencia</vt:lpstr>
      <vt:lpstr>Electricity Balance</vt:lpstr>
      <vt:lpstr>Adjustment for Own Use</vt:lpstr>
      <vt:lpstr>BHRbEF</vt:lpstr>
      <vt:lpstr>'Electricity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2016-02-26T23:55:43Z</dcterms:created>
  <dcterms:modified xsi:type="dcterms:W3CDTF">2021-06-25T17:17:27Z</dcterms:modified>
</cp:coreProperties>
</file>